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preadsheet" sheetId="1" r:id="rId1"/>
  </sheets>
  <calcPr calcId="145621"/>
</workbook>
</file>

<file path=xl/calcChain.xml><?xml version="1.0" encoding="utf-8"?>
<calcChain xmlns="http://schemas.openxmlformats.org/spreadsheetml/2006/main">
  <c r="D126" i="1" l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AG90" i="1" l="1"/>
  <c r="AI90" i="1" s="1"/>
  <c r="AG91" i="1"/>
  <c r="AW88" i="1" s="1"/>
  <c r="AI91" i="1"/>
  <c r="AG92" i="1"/>
  <c r="AI92" i="1" s="1"/>
  <c r="AG93" i="1"/>
  <c r="AI93" i="1"/>
  <c r="AG94" i="1"/>
  <c r="AI94" i="1" s="1"/>
  <c r="AG95" i="1"/>
  <c r="AI95" i="1"/>
  <c r="AG96" i="1"/>
  <c r="AI96" i="1" s="1"/>
  <c r="AG97" i="1"/>
  <c r="AI97" i="1"/>
  <c r="AG98" i="1"/>
  <c r="AI98" i="1" s="1"/>
  <c r="AG99" i="1"/>
  <c r="AI99" i="1"/>
  <c r="AG100" i="1"/>
  <c r="AZ88" i="1" s="1"/>
  <c r="AG101" i="1"/>
  <c r="BF88" i="1" s="1"/>
  <c r="AI101" i="1"/>
  <c r="AG102" i="1"/>
  <c r="AI102" i="1" s="1"/>
  <c r="AG103" i="1"/>
  <c r="AI103" i="1"/>
  <c r="AG104" i="1"/>
  <c r="AI104" i="1" s="1"/>
  <c r="AG105" i="1"/>
  <c r="BA88" i="1" s="1"/>
  <c r="AI105" i="1"/>
  <c r="AG106" i="1"/>
  <c r="AI106" i="1" s="1"/>
  <c r="AG107" i="1"/>
  <c r="BB88" i="1" s="1"/>
  <c r="AI107" i="1"/>
  <c r="AG108" i="1"/>
  <c r="AI108" i="1" s="1"/>
  <c r="AG109" i="1"/>
  <c r="AI109" i="1"/>
  <c r="AG110" i="1"/>
  <c r="AI110" i="1" s="1"/>
  <c r="AG111" i="1"/>
  <c r="BD88" i="1" s="1"/>
  <c r="AI111" i="1"/>
  <c r="AG112" i="1"/>
  <c r="AI112" i="1" s="1"/>
  <c r="AG113" i="1"/>
  <c r="AI113" i="1"/>
  <c r="AG114" i="1"/>
  <c r="AI114" i="1" s="1"/>
  <c r="AG115" i="1"/>
  <c r="AI115" i="1"/>
  <c r="AG116" i="1"/>
  <c r="AI116" i="1" s="1"/>
  <c r="AG117" i="1"/>
  <c r="AI117" i="1"/>
  <c r="AG118" i="1"/>
  <c r="AI118" i="1" s="1"/>
  <c r="AG119" i="1"/>
  <c r="BG88" i="1" s="1"/>
  <c r="AI119" i="1"/>
  <c r="AG120" i="1"/>
  <c r="AI120" i="1" s="1"/>
  <c r="AG121" i="1"/>
  <c r="AI121" i="1"/>
  <c r="AG89" i="1"/>
  <c r="AI89" i="1" s="1"/>
  <c r="AG88" i="1"/>
  <c r="AI88" i="1" s="1"/>
  <c r="BC88" i="1" l="1"/>
  <c r="AU88" i="1"/>
  <c r="BE88" i="1"/>
  <c r="AV88" i="1"/>
  <c r="AX88" i="1"/>
  <c r="AY88" i="1"/>
  <c r="AI100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R39" i="1"/>
  <c r="AG45" i="1"/>
  <c r="AQ39" i="1" s="1"/>
  <c r="AG46" i="1"/>
  <c r="AI46" i="1" s="1"/>
  <c r="AG47" i="1"/>
  <c r="AI47" i="1" s="1"/>
  <c r="AG48" i="1"/>
  <c r="AI48" i="1" s="1"/>
  <c r="AG49" i="1"/>
  <c r="AI49" i="1" s="1"/>
  <c r="AG50" i="1"/>
  <c r="AI50" i="1" s="1"/>
  <c r="AG51" i="1"/>
  <c r="AG52" i="1"/>
  <c r="AG53" i="1"/>
  <c r="AI53" i="1" s="1"/>
  <c r="AG54" i="1"/>
  <c r="AI54" i="1" s="1"/>
  <c r="AG55" i="1"/>
  <c r="AI55" i="1" s="1"/>
  <c r="AG56" i="1"/>
  <c r="AI56" i="1" s="1"/>
  <c r="AG57" i="1"/>
  <c r="AI57" i="1" s="1"/>
  <c r="AG58" i="1"/>
  <c r="AI58" i="1" s="1"/>
  <c r="AG59" i="1"/>
  <c r="AI59" i="1" s="1"/>
  <c r="AG60" i="1"/>
  <c r="AI60" i="1" s="1"/>
  <c r="AG61" i="1"/>
  <c r="AI61" i="1" s="1"/>
  <c r="AG62" i="1"/>
  <c r="AI62" i="1" s="1"/>
  <c r="AG63" i="1"/>
  <c r="AI63" i="1" s="1"/>
  <c r="AG64" i="1"/>
  <c r="AI64" i="1" s="1"/>
  <c r="AG65" i="1"/>
  <c r="AI65" i="1" s="1"/>
  <c r="AG66" i="1"/>
  <c r="AI66" i="1" s="1"/>
  <c r="AG67" i="1"/>
  <c r="AI67" i="1" s="1"/>
  <c r="AG68" i="1"/>
  <c r="AI68" i="1" s="1"/>
  <c r="AG69" i="1"/>
  <c r="AI69" i="1" s="1"/>
  <c r="AG70" i="1"/>
  <c r="AI70" i="1" s="1"/>
  <c r="AG71" i="1"/>
  <c r="AI71" i="1" s="1"/>
  <c r="AG72" i="1"/>
  <c r="AI72" i="1" s="1"/>
  <c r="AG73" i="1"/>
  <c r="AG74" i="1"/>
  <c r="AI74" i="1" s="1"/>
  <c r="AG40" i="1"/>
  <c r="AI40" i="1" s="1"/>
  <c r="AG41" i="1"/>
  <c r="AI41" i="1" s="1"/>
  <c r="AG42" i="1"/>
  <c r="AI42" i="1" s="1"/>
  <c r="AG43" i="1"/>
  <c r="AI43" i="1" s="1"/>
  <c r="AG44" i="1"/>
  <c r="AI44" i="1" s="1"/>
  <c r="AG39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C76" i="1"/>
  <c r="C75" i="1"/>
  <c r="AI51" i="1" l="1"/>
  <c r="AR88" i="1"/>
  <c r="AI73" i="1"/>
  <c r="AT88" i="1"/>
  <c r="AT39" i="1"/>
  <c r="AI45" i="1"/>
  <c r="AQ88" i="1"/>
  <c r="AN39" i="1"/>
  <c r="AI39" i="1"/>
  <c r="AN88" i="1"/>
  <c r="AI52" i="1"/>
  <c r="AS88" i="1"/>
  <c r="AS39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C27" i="1"/>
  <c r="C26" i="1"/>
  <c r="AG13" i="1"/>
  <c r="AG14" i="1"/>
  <c r="AG15" i="1"/>
  <c r="AG16" i="1"/>
  <c r="AG17" i="1"/>
  <c r="AI17" i="1" s="1"/>
  <c r="AG18" i="1"/>
  <c r="AG19" i="1"/>
  <c r="AI19" i="1" s="1"/>
  <c r="AG20" i="1"/>
  <c r="AI20" i="1" s="1"/>
  <c r="AG21" i="1"/>
  <c r="AI21" i="1" s="1"/>
  <c r="AG22" i="1"/>
  <c r="AI22" i="1" s="1"/>
  <c r="AG23" i="1"/>
  <c r="AI23" i="1" s="1"/>
  <c r="AG24" i="1"/>
  <c r="AI24" i="1" s="1"/>
  <c r="AG25" i="1"/>
  <c r="AI25" i="1" s="1"/>
  <c r="AG12" i="1"/>
  <c r="AI15" i="1"/>
  <c r="AK88" i="1" l="1"/>
  <c r="AK39" i="1"/>
  <c r="AO12" i="1"/>
  <c r="AO88" i="1"/>
  <c r="AO39" i="1"/>
  <c r="AM88" i="1"/>
  <c r="AM39" i="1"/>
  <c r="AP12" i="1"/>
  <c r="AP88" i="1"/>
  <c r="AP39" i="1"/>
  <c r="AL88" i="1"/>
  <c r="AL39" i="1"/>
  <c r="AI18" i="1"/>
  <c r="AI16" i="1"/>
  <c r="AL12" i="1"/>
  <c r="AI14" i="1"/>
  <c r="AI13" i="1"/>
  <c r="AM12" i="1"/>
  <c r="AI12" i="1"/>
  <c r="AK12" i="1"/>
</calcChain>
</file>

<file path=xl/sharedStrings.xml><?xml version="1.0" encoding="utf-8"?>
<sst xmlns="http://schemas.openxmlformats.org/spreadsheetml/2006/main" count="270" uniqueCount="192">
  <si>
    <r>
      <t>Paragraph 1</t>
    </r>
    <r>
      <rPr>
        <b/>
        <sz val="14"/>
        <color theme="1"/>
        <rFont val="Arial"/>
        <family val="2"/>
      </rPr>
      <t xml:space="preserve">  </t>
    </r>
  </si>
  <si>
    <t xml:space="preserve">Reception </t>
  </si>
  <si>
    <t>Spelling</t>
  </si>
  <si>
    <t>Assessment</t>
  </si>
  <si>
    <t>Names</t>
  </si>
  <si>
    <t>Word</t>
  </si>
  <si>
    <t>Reason for Inclusion</t>
  </si>
  <si>
    <t xml:space="preserve">it </t>
  </si>
  <si>
    <t>Phase 2 (set 2)</t>
  </si>
  <si>
    <t>was</t>
  </si>
  <si>
    <t>Phase 4  tricky word</t>
  </si>
  <si>
    <t>winter</t>
  </si>
  <si>
    <t>er at end of word</t>
  </si>
  <si>
    <t>On</t>
  </si>
  <si>
    <t>Phase 2</t>
  </si>
  <si>
    <t>The</t>
  </si>
  <si>
    <t>Phase 3  tricky word</t>
  </si>
  <si>
    <t>farm.</t>
  </si>
  <si>
    <t>Phase 3 - CVC</t>
  </si>
  <si>
    <t>horse</t>
  </si>
  <si>
    <t>Phase 6</t>
  </si>
  <si>
    <t>dog, cat, hen, big</t>
  </si>
  <si>
    <t>and</t>
  </si>
  <si>
    <t>Phase 3</t>
  </si>
  <si>
    <t>all</t>
  </si>
  <si>
    <t>Phase 4</t>
  </si>
  <si>
    <t>went</t>
  </si>
  <si>
    <t>in, to</t>
  </si>
  <si>
    <t>shed, with</t>
  </si>
  <si>
    <t>sheep</t>
  </si>
  <si>
    <t>Phase 3  CVC</t>
  </si>
  <si>
    <t>Total points for class</t>
  </si>
  <si>
    <t>Percentage correct</t>
  </si>
  <si>
    <t>Number of children in class (adjust for your class)</t>
  </si>
  <si>
    <t>Score  September 2014 (out of 19)</t>
  </si>
  <si>
    <t>Score  February 2015 (out of 19)</t>
  </si>
  <si>
    <t>Dwayne Pipe</t>
  </si>
  <si>
    <t>Annette Curtain</t>
  </si>
  <si>
    <t>Phase 5</t>
  </si>
  <si>
    <t>blue</t>
  </si>
  <si>
    <t xml:space="preserve">Phase 5 </t>
  </si>
  <si>
    <t>coat</t>
  </si>
  <si>
    <t>two</t>
  </si>
  <si>
    <t>homophone</t>
  </si>
  <si>
    <t>poles</t>
  </si>
  <si>
    <t>Phase 5 long vowel sound  split digraph</t>
  </si>
  <si>
    <t>three</t>
  </si>
  <si>
    <t>Phase 4 adjacent consonants/phase 3 /ee/</t>
  </si>
  <si>
    <t>buttons</t>
  </si>
  <si>
    <t>Double consonant in middle of word</t>
  </si>
  <si>
    <t>sack</t>
  </si>
  <si>
    <t>Phase 2 (set 4) - CVC with digraph at end</t>
  </si>
  <si>
    <t>some</t>
  </si>
  <si>
    <t>straw</t>
  </si>
  <si>
    <t>Phase 4 adjacent consonants and phase 5 long vowel sound /or/</t>
  </si>
  <si>
    <t>old</t>
  </si>
  <si>
    <t>pipe</t>
  </si>
  <si>
    <t>Phase 5 split digraph</t>
  </si>
  <si>
    <t>February</t>
  </si>
  <si>
    <t>Months of the year</t>
  </si>
  <si>
    <t>unhappy</t>
  </si>
  <si>
    <t>prefix 'un'</t>
  </si>
  <si>
    <t>when</t>
  </si>
  <si>
    <t xml:space="preserve">field </t>
  </si>
  <si>
    <t>i before e   Phase 6 /ie/</t>
  </si>
  <si>
    <t>bravest</t>
  </si>
  <si>
    <t>suffix 'est'</t>
  </si>
  <si>
    <t>sparrows</t>
  </si>
  <si>
    <t>double consonant in middle</t>
  </si>
  <si>
    <t>first</t>
  </si>
  <si>
    <t>Phase 5 /ir/  hf word</t>
  </si>
  <si>
    <t>steal</t>
  </si>
  <si>
    <t>Phase 4 CCVC   Phase 5 /ea/</t>
  </si>
  <si>
    <t>their</t>
  </si>
  <si>
    <t>nest</t>
  </si>
  <si>
    <t>Phase 4 - CVCC</t>
  </si>
  <si>
    <t>popped</t>
  </si>
  <si>
    <t>adding ed rule double consonant after short vowel phase 6</t>
  </si>
  <si>
    <t>again</t>
  </si>
  <si>
    <t>sniffing</t>
  </si>
  <si>
    <t>adding ing phase 6</t>
  </si>
  <si>
    <t>air</t>
  </si>
  <si>
    <t>little</t>
  </si>
  <si>
    <t>Phase 5 tricky word</t>
  </si>
  <si>
    <t>sliding</t>
  </si>
  <si>
    <t>adding ing dropping e phase 6</t>
  </si>
  <si>
    <t>by</t>
  </si>
  <si>
    <t>cheerful</t>
  </si>
  <si>
    <t>June</t>
  </si>
  <si>
    <t>Phase 5split vowel digraph /ue/</t>
  </si>
  <si>
    <t>cows</t>
  </si>
  <si>
    <t xml:space="preserve">Phase 3 /ow/  </t>
  </si>
  <si>
    <t>broke</t>
  </si>
  <si>
    <t>Phase 5 split vowel digraph /oe/</t>
  </si>
  <si>
    <t>nearly</t>
  </si>
  <si>
    <t>Suffix ‘ly’ /ear/</t>
  </si>
  <si>
    <t>knocked</t>
  </si>
  <si>
    <t>‘kn’ consonant digraph, ‘ed’ ending</t>
  </si>
  <si>
    <t>down</t>
  </si>
  <si>
    <t>Phase 3, /ow/ phoneme</t>
  </si>
  <si>
    <t>er at the end of a word</t>
  </si>
  <si>
    <t>Phase overviews for class</t>
  </si>
  <si>
    <t>NA</t>
  </si>
  <si>
    <t>Paragraph 2 - KS 1</t>
  </si>
  <si>
    <t>Score  September 2014 (out of 43)</t>
  </si>
  <si>
    <t>Score  February 2015 (out of 43)</t>
  </si>
  <si>
    <t>double consonant in middle of word</t>
  </si>
  <si>
    <t>months of the year</t>
  </si>
  <si>
    <t>affixes</t>
  </si>
  <si>
    <t>consonant digraph</t>
  </si>
  <si>
    <t>Paragraph 3 - KS2</t>
  </si>
  <si>
    <t>unfortunately</t>
  </si>
  <si>
    <t>prefix 'un'  polysyllabic and ly suffix</t>
  </si>
  <si>
    <t>animals</t>
  </si>
  <si>
    <t>Polysyllabic unstressed vowel</t>
  </si>
  <si>
    <t>trampled</t>
  </si>
  <si>
    <t>Adding ed</t>
  </si>
  <si>
    <t>through</t>
  </si>
  <si>
    <t>Spelling of /oo/</t>
  </si>
  <si>
    <t>vegetables</t>
  </si>
  <si>
    <t>Unstressed vowel</t>
  </si>
  <si>
    <t>they</t>
  </si>
  <si>
    <t>Hf word</t>
  </si>
  <si>
    <t>tore</t>
  </si>
  <si>
    <t xml:space="preserve">Phase 5  /or/ </t>
  </si>
  <si>
    <t>crushed</t>
  </si>
  <si>
    <t>Regular ed ending</t>
  </si>
  <si>
    <t>both</t>
  </si>
  <si>
    <t>Med freq word</t>
  </si>
  <si>
    <t>his</t>
  </si>
  <si>
    <t xml:space="preserve">Hf word </t>
  </si>
  <si>
    <t>arms</t>
  </si>
  <si>
    <t>Phase 3 /ar/</t>
  </si>
  <si>
    <t>dreadful</t>
  </si>
  <si>
    <t>Suffix 'ful' and spelling of /e/</t>
  </si>
  <si>
    <t>sight</t>
  </si>
  <si>
    <t>Long vowel 'igh'</t>
  </si>
  <si>
    <t>felt</t>
  </si>
  <si>
    <t>Step 5  lt at end</t>
  </si>
  <si>
    <t>miserable</t>
  </si>
  <si>
    <t>'able' ending polysyllabic and unstressed vowel</t>
  </si>
  <si>
    <t>discovered</t>
  </si>
  <si>
    <t>Prefix 'dis' morphemic</t>
  </si>
  <si>
    <t>happened</t>
  </si>
  <si>
    <t>quickly</t>
  </si>
  <si>
    <t>qu also suffix ly at end</t>
  </si>
  <si>
    <t>telephoned</t>
  </si>
  <si>
    <t>Prefix 'tele' morphemic</t>
  </si>
  <si>
    <t>neighbour</t>
  </si>
  <si>
    <t>eigh</t>
  </si>
  <si>
    <t>responsible</t>
  </si>
  <si>
    <t>'ible' ending polysyllabic</t>
  </si>
  <si>
    <t>after</t>
  </si>
  <si>
    <t>hf word</t>
  </si>
  <si>
    <t>friendly</t>
  </si>
  <si>
    <t>i before e and ly suffix</t>
  </si>
  <si>
    <t>conversation</t>
  </si>
  <si>
    <t>'tion' at end</t>
  </si>
  <si>
    <t>decided</t>
  </si>
  <si>
    <t>needed</t>
  </si>
  <si>
    <t>prevent</t>
  </si>
  <si>
    <t>Prefix pre</t>
  </si>
  <si>
    <t>similar</t>
  </si>
  <si>
    <t>accidents</t>
  </si>
  <si>
    <t>polysyllabic</t>
  </si>
  <si>
    <t>repair</t>
  </si>
  <si>
    <t xml:space="preserve">Phase 5 'air' prefix re </t>
  </si>
  <si>
    <t>separated</t>
  </si>
  <si>
    <t>making</t>
  </si>
  <si>
    <t>Adding ing</t>
  </si>
  <si>
    <t>higher</t>
  </si>
  <si>
    <t>er at end</t>
  </si>
  <si>
    <t>stronger</t>
  </si>
  <si>
    <t>Score  September 2014 (out of 34)</t>
  </si>
  <si>
    <t>Score  February 2015 (out of 34)</t>
  </si>
  <si>
    <t>unstressed vowel</t>
  </si>
  <si>
    <t>add ed</t>
  </si>
  <si>
    <t>spelling of /oo/</t>
  </si>
  <si>
    <t>Med Freq word</t>
  </si>
  <si>
    <t>long vowel igh</t>
  </si>
  <si>
    <t>qu</t>
  </si>
  <si>
    <t>tion at end</t>
  </si>
  <si>
    <t>c pronunciation</t>
  </si>
  <si>
    <t>i before e</t>
  </si>
  <si>
    <t>lt at end</t>
  </si>
  <si>
    <t>ing ending</t>
  </si>
  <si>
    <t>double consonant in the middle of a word</t>
  </si>
  <si>
    <t>Consonant digraph</t>
  </si>
  <si>
    <t>unstressed vowels</t>
  </si>
  <si>
    <t>I before e</t>
  </si>
  <si>
    <t>tion at the end</t>
  </si>
  <si>
    <t>Individual chn's achievement per phase: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</si>
</sst>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7"/>
      <color theme="1"/>
      <name val="Arial"/>
      <family val="2"/>
    </font>
    <font>
      <b/>
      <sz val="17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0" fontId="0" fillId="0" borderId="25" xfId="0" applyBorder="1"/>
    <xf numFmtId="164" fontId="11" fillId="4" borderId="25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2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3" fillId="0" borderId="0" xfId="0" applyFont="1"/>
    <xf numFmtId="164" fontId="11" fillId="4" borderId="25" xfId="1" applyNumberFormat="1" applyFont="1" applyFill="1" applyBorder="1"/>
    <xf numFmtId="0" fontId="0" fillId="2" borderId="0" xfId="0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164" fontId="1" fillId="0" borderId="0" xfId="1" applyNumberFormat="1" applyFont="1" applyAlignment="1">
      <alignment horizontal="center"/>
    </xf>
    <xf numFmtId="164" fontId="11" fillId="4" borderId="25" xfId="1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vertical="center"/>
    </xf>
    <xf numFmtId="164" fontId="11" fillId="4" borderId="25" xfId="1" applyNumberFormat="1" applyFont="1" applyFill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15" fillId="0" borderId="32" xfId="0" applyFont="1" applyBorder="1" applyAlignment="1">
      <alignment horizontal="right"/>
    </xf>
    <xf numFmtId="9" fontId="14" fillId="0" borderId="25" xfId="1" applyFont="1" applyFill="1" applyBorder="1" applyAlignment="1">
      <alignment horizontal="center" vertical="center"/>
    </xf>
    <xf numFmtId="9" fontId="14" fillId="0" borderId="25" xfId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10" fillId="4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9"/>
  <sheetViews>
    <sheetView tabSelected="1" zoomScale="55" zoomScaleNormal="55" workbookViewId="0">
      <selection activeCell="AH29" sqref="AH29"/>
    </sheetView>
  </sheetViews>
  <sheetFormatPr defaultRowHeight="15" x14ac:dyDescent="0.25"/>
  <cols>
    <col min="1" max="1" width="18.42578125" customWidth="1"/>
    <col min="2" max="2" width="21.140625" customWidth="1"/>
    <col min="3" max="34" width="9.140625" customWidth="1"/>
    <col min="35" max="35" width="9" customWidth="1"/>
    <col min="36" max="46" width="9.140625" customWidth="1"/>
  </cols>
  <sheetData>
    <row r="1" spans="1:42" ht="21.75" x14ac:dyDescent="0.25">
      <c r="A1" s="1" t="s">
        <v>0</v>
      </c>
      <c r="B1" s="72" t="s">
        <v>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4"/>
    </row>
    <row r="2" spans="1:42" ht="21.75" x14ac:dyDescent="0.25">
      <c r="A2" s="2" t="s">
        <v>1</v>
      </c>
      <c r="B2" s="75" t="s">
        <v>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</row>
    <row r="3" spans="1:42" ht="16.5" thickBot="1" x14ac:dyDescent="0.3">
      <c r="A3" s="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</row>
    <row r="4" spans="1:42" ht="29.25" thickBot="1" x14ac:dyDescent="0.5">
      <c r="A4" s="4"/>
      <c r="B4" s="5"/>
      <c r="C4" s="81" t="s">
        <v>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K4" s="62" t="s">
        <v>101</v>
      </c>
      <c r="AL4" s="62"/>
      <c r="AM4" s="62"/>
      <c r="AN4" s="62"/>
      <c r="AO4" s="62"/>
      <c r="AP4" s="62"/>
    </row>
    <row r="5" spans="1:42" ht="21.75" x14ac:dyDescent="0.25">
      <c r="A5" s="69" t="s">
        <v>5</v>
      </c>
      <c r="B5" s="7"/>
      <c r="C5" s="60" t="s">
        <v>36</v>
      </c>
      <c r="D5" s="56" t="s">
        <v>37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63" t="s">
        <v>31</v>
      </c>
      <c r="AH5" s="54" t="s">
        <v>33</v>
      </c>
      <c r="AI5" s="55" t="s">
        <v>32</v>
      </c>
      <c r="AJ5" s="17"/>
      <c r="AK5" s="49" t="s">
        <v>14</v>
      </c>
      <c r="AL5" s="49" t="s">
        <v>23</v>
      </c>
      <c r="AM5" s="49" t="s">
        <v>25</v>
      </c>
      <c r="AN5" s="49" t="s">
        <v>38</v>
      </c>
      <c r="AO5" s="49" t="s">
        <v>20</v>
      </c>
      <c r="AP5" s="49" t="s">
        <v>100</v>
      </c>
    </row>
    <row r="6" spans="1:42" ht="30" x14ac:dyDescent="0.25">
      <c r="A6" s="59"/>
      <c r="B6" s="6" t="s">
        <v>6</v>
      </c>
      <c r="C6" s="61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63"/>
      <c r="AH6" s="54"/>
      <c r="AI6" s="55"/>
      <c r="AJ6" s="17"/>
      <c r="AK6" s="49"/>
      <c r="AL6" s="49"/>
      <c r="AM6" s="49"/>
      <c r="AN6" s="49"/>
      <c r="AO6" s="49"/>
      <c r="AP6" s="49"/>
    </row>
    <row r="7" spans="1:42" ht="15.75" x14ac:dyDescent="0.25">
      <c r="A7" s="59"/>
      <c r="B7" s="8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63"/>
      <c r="AH7" s="54"/>
      <c r="AI7" s="55"/>
      <c r="AJ7" s="17"/>
      <c r="AK7" s="49"/>
      <c r="AL7" s="49"/>
      <c r="AM7" s="49"/>
      <c r="AN7" s="49"/>
      <c r="AO7" s="49"/>
      <c r="AP7" s="49"/>
    </row>
    <row r="8" spans="1:42" ht="15.75" x14ac:dyDescent="0.25">
      <c r="A8" s="59"/>
      <c r="B8" s="8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63"/>
      <c r="AH8" s="54"/>
      <c r="AI8" s="55"/>
      <c r="AJ8" s="17"/>
      <c r="AK8" s="49"/>
      <c r="AL8" s="49"/>
      <c r="AM8" s="49"/>
      <c r="AN8" s="49"/>
      <c r="AO8" s="49"/>
      <c r="AP8" s="49"/>
    </row>
    <row r="9" spans="1:42" ht="15.75" x14ac:dyDescent="0.25">
      <c r="A9" s="59"/>
      <c r="B9" s="8"/>
      <c r="C9" s="61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63"/>
      <c r="AH9" s="54"/>
      <c r="AI9" s="55"/>
      <c r="AJ9" s="17"/>
      <c r="AK9" s="49"/>
      <c r="AL9" s="49"/>
      <c r="AM9" s="49"/>
      <c r="AN9" s="49"/>
      <c r="AO9" s="49"/>
      <c r="AP9" s="49"/>
    </row>
    <row r="10" spans="1:42" ht="15.75" x14ac:dyDescent="0.25">
      <c r="A10" s="59"/>
      <c r="B10" s="8"/>
      <c r="C10" s="61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63"/>
      <c r="AH10" s="54"/>
      <c r="AI10" s="55"/>
      <c r="AJ10" s="17"/>
      <c r="AK10" s="49"/>
      <c r="AL10" s="49"/>
      <c r="AM10" s="49"/>
      <c r="AN10" s="49"/>
      <c r="AO10" s="49"/>
      <c r="AP10" s="49"/>
    </row>
    <row r="11" spans="1:42" ht="16.5" thickBot="1" x14ac:dyDescent="0.3">
      <c r="A11" s="68"/>
      <c r="B11" s="9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63"/>
      <c r="AH11" s="54"/>
      <c r="AI11" s="55"/>
      <c r="AJ11" s="17"/>
      <c r="AK11" s="49"/>
      <c r="AL11" s="49"/>
      <c r="AM11" s="49"/>
      <c r="AN11" s="49"/>
      <c r="AO11" s="49"/>
      <c r="AP11" s="49"/>
    </row>
    <row r="12" spans="1:42" ht="21.75" thickBot="1" x14ac:dyDescent="0.4">
      <c r="A12" s="10" t="s">
        <v>7</v>
      </c>
      <c r="B12" s="11" t="s">
        <v>8</v>
      </c>
      <c r="C12" s="13">
        <v>1</v>
      </c>
      <c r="D12" s="13">
        <v>1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30">
        <f>SUM(C12:AF12)</f>
        <v>3</v>
      </c>
      <c r="AH12" s="30">
        <v>30</v>
      </c>
      <c r="AI12" s="20">
        <f>SUM(AG12/AH12)</f>
        <v>0.1</v>
      </c>
      <c r="AK12" s="19">
        <f>SUM((AG12+AG15+AG19+AG23)/(AH12+AH15+AH19+AH23))</f>
        <v>6.6666666666666666E-2</v>
      </c>
      <c r="AL12" s="19">
        <f>SUM((AG16+AG17+AG20+AG24+AG25)/(AH16+AH17+AH20+AH24+AH25))</f>
        <v>4.6666666666666669E-2</v>
      </c>
      <c r="AM12" s="19">
        <f>SUM((AG13+AG21+AG22)/(AH13+AH21+AH22))</f>
        <v>6.6666666666666666E-2</v>
      </c>
      <c r="AN12" s="19" t="s">
        <v>102</v>
      </c>
      <c r="AO12" s="19">
        <f>SUM((AG18)/(AH18))</f>
        <v>3.3333333333333333E-2</v>
      </c>
      <c r="AP12" s="19">
        <f>SUM((AG14)/(AH14))</f>
        <v>6.6666666666666666E-2</v>
      </c>
    </row>
    <row r="13" spans="1:42" ht="15.75" thickBot="1" x14ac:dyDescent="0.3">
      <c r="A13" s="12" t="s">
        <v>9</v>
      </c>
      <c r="B13" s="12" t="s">
        <v>10</v>
      </c>
      <c r="C13" s="13">
        <v>0</v>
      </c>
      <c r="D13" s="13">
        <v>1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30">
        <f t="shared" ref="AG13:AG25" si="0">SUM(C13:AF13)</f>
        <v>1</v>
      </c>
      <c r="AH13" s="30">
        <v>30</v>
      </c>
      <c r="AI13" s="20">
        <f t="shared" ref="AI13:AI25" si="1">SUM(AG13/AH13)</f>
        <v>3.3333333333333333E-2</v>
      </c>
    </row>
    <row r="14" spans="1:42" ht="15.75" thickBot="1" x14ac:dyDescent="0.3">
      <c r="A14" s="12" t="s">
        <v>11</v>
      </c>
      <c r="B14" s="12" t="s">
        <v>12</v>
      </c>
      <c r="C14" s="13">
        <v>1</v>
      </c>
      <c r="D14" s="13">
        <v>1</v>
      </c>
      <c r="E14" s="13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30">
        <f t="shared" si="0"/>
        <v>2</v>
      </c>
      <c r="AH14" s="30">
        <v>30</v>
      </c>
      <c r="AI14" s="20">
        <f t="shared" si="1"/>
        <v>6.6666666666666666E-2</v>
      </c>
    </row>
    <row r="15" spans="1:42" ht="15.75" thickBot="1" x14ac:dyDescent="0.3">
      <c r="A15" s="12" t="s">
        <v>13</v>
      </c>
      <c r="B15" s="12" t="s">
        <v>14</v>
      </c>
      <c r="C15" s="13">
        <v>1</v>
      </c>
      <c r="D15" s="13">
        <v>1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30">
        <f t="shared" si="0"/>
        <v>2</v>
      </c>
      <c r="AH15" s="30">
        <v>30</v>
      </c>
      <c r="AI15" s="20">
        <f t="shared" si="1"/>
        <v>6.6666666666666666E-2</v>
      </c>
    </row>
    <row r="16" spans="1:42" ht="15.75" thickBot="1" x14ac:dyDescent="0.3">
      <c r="A16" s="12" t="s">
        <v>15</v>
      </c>
      <c r="B16" s="12" t="s">
        <v>16</v>
      </c>
      <c r="C16" s="13">
        <v>1</v>
      </c>
      <c r="D16" s="13">
        <v>1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30">
        <f t="shared" si="0"/>
        <v>2</v>
      </c>
      <c r="AH16" s="30">
        <v>30</v>
      </c>
      <c r="AI16" s="20">
        <f t="shared" si="1"/>
        <v>6.6666666666666666E-2</v>
      </c>
    </row>
    <row r="17" spans="1:46" ht="15.75" thickBot="1" x14ac:dyDescent="0.3">
      <c r="A17" s="12" t="s">
        <v>17</v>
      </c>
      <c r="B17" s="12" t="s">
        <v>18</v>
      </c>
      <c r="C17" s="13">
        <v>0</v>
      </c>
      <c r="D17" s="13">
        <v>1</v>
      </c>
      <c r="E17" s="1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30">
        <f t="shared" si="0"/>
        <v>1</v>
      </c>
      <c r="AH17" s="30">
        <v>30</v>
      </c>
      <c r="AI17" s="20">
        <f t="shared" si="1"/>
        <v>3.3333333333333333E-2</v>
      </c>
    </row>
    <row r="18" spans="1:46" ht="15.75" thickBot="1" x14ac:dyDescent="0.3">
      <c r="A18" s="12" t="s">
        <v>19</v>
      </c>
      <c r="B18" s="12" t="s">
        <v>20</v>
      </c>
      <c r="C18" s="13">
        <v>0</v>
      </c>
      <c r="D18" s="13">
        <v>1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30">
        <f t="shared" si="0"/>
        <v>1</v>
      </c>
      <c r="AH18" s="30">
        <v>30</v>
      </c>
      <c r="AI18" s="20">
        <f t="shared" si="1"/>
        <v>3.3333333333333333E-2</v>
      </c>
    </row>
    <row r="19" spans="1:46" ht="15.75" thickBot="1" x14ac:dyDescent="0.3">
      <c r="A19" s="12" t="s">
        <v>21</v>
      </c>
      <c r="B19" s="12" t="s">
        <v>14</v>
      </c>
      <c r="C19" s="13">
        <v>0</v>
      </c>
      <c r="D19" s="13">
        <v>1</v>
      </c>
      <c r="E19" s="13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30">
        <f t="shared" si="0"/>
        <v>1</v>
      </c>
      <c r="AH19" s="30">
        <v>30</v>
      </c>
      <c r="AI19" s="20">
        <f t="shared" si="1"/>
        <v>3.3333333333333333E-2</v>
      </c>
    </row>
    <row r="20" spans="1:46" ht="15.75" thickBot="1" x14ac:dyDescent="0.3">
      <c r="A20" s="12" t="s">
        <v>22</v>
      </c>
      <c r="B20" s="12" t="s">
        <v>23</v>
      </c>
      <c r="C20" s="13">
        <v>0</v>
      </c>
      <c r="D20" s="13">
        <v>1</v>
      </c>
      <c r="E20" s="1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30">
        <f t="shared" si="0"/>
        <v>1</v>
      </c>
      <c r="AH20" s="30">
        <v>30</v>
      </c>
      <c r="AI20" s="20">
        <f t="shared" si="1"/>
        <v>3.3333333333333333E-2</v>
      </c>
    </row>
    <row r="21" spans="1:46" ht="15.75" thickBot="1" x14ac:dyDescent="0.3">
      <c r="A21" s="12" t="s">
        <v>24</v>
      </c>
      <c r="B21" s="12" t="s">
        <v>25</v>
      </c>
      <c r="C21" s="13">
        <v>1</v>
      </c>
      <c r="D21" s="13">
        <v>0</v>
      </c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30">
        <f t="shared" si="0"/>
        <v>2</v>
      </c>
      <c r="AH21" s="30">
        <v>30</v>
      </c>
      <c r="AI21" s="20">
        <f t="shared" si="1"/>
        <v>6.6666666666666666E-2</v>
      </c>
    </row>
    <row r="22" spans="1:46" ht="15.75" thickBot="1" x14ac:dyDescent="0.3">
      <c r="A22" s="12" t="s">
        <v>26</v>
      </c>
      <c r="B22" s="12" t="s">
        <v>25</v>
      </c>
      <c r="C22" s="13">
        <v>1</v>
      </c>
      <c r="D22" s="13">
        <v>1</v>
      </c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30">
        <f t="shared" si="0"/>
        <v>3</v>
      </c>
      <c r="AH22" s="30">
        <v>30</v>
      </c>
      <c r="AI22" s="20">
        <f t="shared" si="1"/>
        <v>0.1</v>
      </c>
    </row>
    <row r="23" spans="1:46" ht="15.75" thickBot="1" x14ac:dyDescent="0.3">
      <c r="A23" s="12" t="s">
        <v>27</v>
      </c>
      <c r="B23" s="12" t="s">
        <v>14</v>
      </c>
      <c r="C23" s="13">
        <v>0</v>
      </c>
      <c r="D23" s="13">
        <v>1</v>
      </c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30">
        <f t="shared" si="0"/>
        <v>2</v>
      </c>
      <c r="AH23" s="30">
        <v>30</v>
      </c>
      <c r="AI23" s="20">
        <f t="shared" si="1"/>
        <v>6.6666666666666666E-2</v>
      </c>
    </row>
    <row r="24" spans="1:46" ht="15.75" thickBot="1" x14ac:dyDescent="0.3">
      <c r="A24" s="12" t="s">
        <v>28</v>
      </c>
      <c r="B24" s="12" t="s">
        <v>18</v>
      </c>
      <c r="C24" s="13">
        <v>0</v>
      </c>
      <c r="D24" s="13">
        <v>1</v>
      </c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  <c r="AG24" s="30">
        <f t="shared" si="0"/>
        <v>1</v>
      </c>
      <c r="AH24" s="30">
        <v>30</v>
      </c>
      <c r="AI24" s="20">
        <f t="shared" si="1"/>
        <v>3.3333333333333333E-2</v>
      </c>
    </row>
    <row r="25" spans="1:46" ht="15.75" thickBot="1" x14ac:dyDescent="0.3">
      <c r="A25" s="12" t="s">
        <v>29</v>
      </c>
      <c r="B25" s="12" t="s">
        <v>30</v>
      </c>
      <c r="C25" s="13">
        <v>1</v>
      </c>
      <c r="D25" s="13">
        <v>1</v>
      </c>
      <c r="E25" s="13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7"/>
      <c r="AG25" s="30">
        <f t="shared" si="0"/>
        <v>2</v>
      </c>
      <c r="AH25" s="30">
        <v>30</v>
      </c>
      <c r="AI25" s="20">
        <f t="shared" si="1"/>
        <v>6.6666666666666666E-2</v>
      </c>
    </row>
    <row r="26" spans="1:46" ht="54" customHeight="1" thickBot="1" x14ac:dyDescent="0.3">
      <c r="A26" s="47" t="s">
        <v>34</v>
      </c>
      <c r="B26" s="48"/>
      <c r="C26" s="15">
        <f>SUM(C12:C25)</f>
        <v>7</v>
      </c>
      <c r="D26" s="15">
        <f t="shared" ref="D26:AF26" si="2">SUM(D12:D25)</f>
        <v>13</v>
      </c>
      <c r="E26" s="15">
        <f t="shared" si="2"/>
        <v>4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  <c r="Q26" s="15">
        <f t="shared" si="2"/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  <c r="U26" s="15">
        <f t="shared" si="2"/>
        <v>0</v>
      </c>
      <c r="V26" s="15">
        <f t="shared" si="2"/>
        <v>0</v>
      </c>
      <c r="W26" s="15">
        <f t="shared" si="2"/>
        <v>0</v>
      </c>
      <c r="X26" s="15">
        <f t="shared" si="2"/>
        <v>0</v>
      </c>
      <c r="Y26" s="15">
        <f t="shared" si="2"/>
        <v>0</v>
      </c>
      <c r="Z26" s="15">
        <f t="shared" si="2"/>
        <v>0</v>
      </c>
      <c r="AA26" s="15">
        <f t="shared" si="2"/>
        <v>0</v>
      </c>
      <c r="AB26" s="15">
        <f t="shared" si="2"/>
        <v>0</v>
      </c>
      <c r="AC26" s="15">
        <f t="shared" si="2"/>
        <v>0</v>
      </c>
      <c r="AD26" s="15">
        <f t="shared" si="2"/>
        <v>0</v>
      </c>
      <c r="AE26" s="15">
        <f t="shared" si="2"/>
        <v>0</v>
      </c>
      <c r="AF26" s="28">
        <f t="shared" si="2"/>
        <v>0</v>
      </c>
    </row>
    <row r="27" spans="1:46" ht="54" customHeight="1" thickBot="1" x14ac:dyDescent="0.3">
      <c r="A27" s="47" t="s">
        <v>35</v>
      </c>
      <c r="B27" s="48"/>
      <c r="C27" s="15">
        <f>SUM(C12:C25)</f>
        <v>7</v>
      </c>
      <c r="D27" s="15">
        <f t="shared" ref="D27:AF27" si="3">SUM(D12:D25)</f>
        <v>13</v>
      </c>
      <c r="E27" s="15">
        <f t="shared" si="3"/>
        <v>4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  <c r="W27" s="15">
        <f t="shared" si="3"/>
        <v>0</v>
      </c>
      <c r="X27" s="15">
        <f t="shared" si="3"/>
        <v>0</v>
      </c>
      <c r="Y27" s="15">
        <f t="shared" si="3"/>
        <v>0</v>
      </c>
      <c r="Z27" s="15">
        <f t="shared" si="3"/>
        <v>0</v>
      </c>
      <c r="AA27" s="15">
        <f t="shared" si="3"/>
        <v>0</v>
      </c>
      <c r="AB27" s="15">
        <f t="shared" si="3"/>
        <v>0</v>
      </c>
      <c r="AC27" s="15">
        <f t="shared" si="3"/>
        <v>0</v>
      </c>
      <c r="AD27" s="15">
        <f t="shared" si="3"/>
        <v>0</v>
      </c>
      <c r="AE27" s="15">
        <f t="shared" si="3"/>
        <v>0</v>
      </c>
      <c r="AF27" s="28">
        <f t="shared" si="3"/>
        <v>0</v>
      </c>
    </row>
    <row r="30" spans="1:46" ht="21.75" thickBot="1" x14ac:dyDescent="0.4">
      <c r="A30" s="23" t="s">
        <v>103</v>
      </c>
    </row>
    <row r="31" spans="1:46" ht="29.25" thickBot="1" x14ac:dyDescent="0.5">
      <c r="A31" s="21"/>
      <c r="B31" s="22"/>
      <c r="C31" s="64" t="s">
        <v>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K31" s="62" t="s">
        <v>101</v>
      </c>
      <c r="AL31" s="62"/>
      <c r="AM31" s="62"/>
      <c r="AN31" s="62"/>
      <c r="AO31" s="62"/>
      <c r="AP31" s="62"/>
      <c r="AQ31" s="62"/>
      <c r="AR31" s="62"/>
      <c r="AS31" s="62"/>
      <c r="AT31" s="62"/>
    </row>
    <row r="32" spans="1:46" ht="21.75" x14ac:dyDescent="0.25">
      <c r="A32" s="59" t="s">
        <v>5</v>
      </c>
      <c r="B32" s="7"/>
      <c r="C32" s="60" t="s">
        <v>36</v>
      </c>
      <c r="D32" s="56" t="s">
        <v>37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63" t="s">
        <v>31</v>
      </c>
      <c r="AH32" s="54" t="s">
        <v>33</v>
      </c>
      <c r="AI32" s="55" t="s">
        <v>32</v>
      </c>
      <c r="AJ32" s="17"/>
      <c r="AK32" s="49" t="s">
        <v>14</v>
      </c>
      <c r="AL32" s="49" t="s">
        <v>23</v>
      </c>
      <c r="AM32" s="49" t="s">
        <v>25</v>
      </c>
      <c r="AN32" s="49" t="s">
        <v>38</v>
      </c>
      <c r="AO32" s="49" t="s">
        <v>20</v>
      </c>
      <c r="AP32" s="49" t="s">
        <v>100</v>
      </c>
      <c r="AQ32" s="49" t="s">
        <v>106</v>
      </c>
      <c r="AR32" s="49" t="s">
        <v>107</v>
      </c>
      <c r="AS32" s="49" t="s">
        <v>108</v>
      </c>
      <c r="AT32" s="49" t="s">
        <v>109</v>
      </c>
    </row>
    <row r="33" spans="1:46" ht="30" x14ac:dyDescent="0.25">
      <c r="A33" s="59"/>
      <c r="B33" s="6" t="s">
        <v>6</v>
      </c>
      <c r="C33" s="61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63"/>
      <c r="AH33" s="54"/>
      <c r="AI33" s="55"/>
      <c r="AJ33" s="17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:46" ht="15.75" x14ac:dyDescent="0.25">
      <c r="A34" s="59"/>
      <c r="B34" s="8"/>
      <c r="C34" s="61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63"/>
      <c r="AH34" s="54"/>
      <c r="AI34" s="55"/>
      <c r="AJ34" s="17"/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 spans="1:46" ht="15.75" x14ac:dyDescent="0.25">
      <c r="A35" s="59"/>
      <c r="B35" s="8"/>
      <c r="C35" s="61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63"/>
      <c r="AH35" s="54"/>
      <c r="AI35" s="55"/>
      <c r="AJ35" s="17"/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 spans="1:46" ht="15.75" x14ac:dyDescent="0.25">
      <c r="A36" s="59"/>
      <c r="B36" s="8"/>
      <c r="C36" s="61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63"/>
      <c r="AH36" s="54"/>
      <c r="AI36" s="55"/>
      <c r="AJ36" s="17"/>
      <c r="AK36" s="49"/>
      <c r="AL36" s="49"/>
      <c r="AM36" s="49"/>
      <c r="AN36" s="49"/>
      <c r="AO36" s="49"/>
      <c r="AP36" s="49"/>
      <c r="AQ36" s="49"/>
      <c r="AR36" s="49"/>
      <c r="AS36" s="49"/>
      <c r="AT36" s="49"/>
    </row>
    <row r="37" spans="1:46" ht="15.75" x14ac:dyDescent="0.25">
      <c r="A37" s="59"/>
      <c r="B37" s="8"/>
      <c r="C37" s="61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63"/>
      <c r="AH37" s="54"/>
      <c r="AI37" s="55"/>
      <c r="AJ37" s="17"/>
      <c r="AK37" s="49"/>
      <c r="AL37" s="49"/>
      <c r="AM37" s="49"/>
      <c r="AN37" s="49"/>
      <c r="AO37" s="49"/>
      <c r="AP37" s="49"/>
      <c r="AQ37" s="49"/>
      <c r="AR37" s="49"/>
      <c r="AS37" s="49"/>
      <c r="AT37" s="49"/>
    </row>
    <row r="38" spans="1:46" ht="16.5" thickBot="1" x14ac:dyDescent="0.3">
      <c r="A38" s="68"/>
      <c r="B38" s="9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63"/>
      <c r="AH38" s="54"/>
      <c r="AI38" s="55"/>
      <c r="AJ38" s="17"/>
      <c r="AK38" s="49"/>
      <c r="AL38" s="49"/>
      <c r="AM38" s="49"/>
      <c r="AN38" s="49"/>
      <c r="AO38" s="49"/>
      <c r="AP38" s="49"/>
      <c r="AQ38" s="49"/>
      <c r="AR38" s="49"/>
      <c r="AS38" s="49"/>
      <c r="AT38" s="49"/>
    </row>
    <row r="39" spans="1:46" ht="21.75" thickBot="1" x14ac:dyDescent="0.4">
      <c r="A39" s="12" t="s">
        <v>39</v>
      </c>
      <c r="B39" s="12" t="s">
        <v>40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0">
        <f>SUM(C39:AF39)</f>
        <v>0</v>
      </c>
      <c r="AH39" s="30">
        <v>30</v>
      </c>
      <c r="AI39" s="31">
        <f>SUM(AG39/AH39)</f>
        <v>0</v>
      </c>
      <c r="AK39" s="19">
        <f>SUM((AG12+AG15+AG19+AG23+AG46)/(AH12+AH15+AH19+AH23+AH46))</f>
        <v>5.3333333333333337E-2</v>
      </c>
      <c r="AL39" s="19">
        <f>SUM((AG16+AG17+AG20+AG24+AG25+AG40+AG70+AG74)/(AH16+AH17+AH20+AH24+AH25+AH40+AH70+AH74))</f>
        <v>2.9166666666666667E-2</v>
      </c>
      <c r="AM39" s="19">
        <f>SUM((AG13+AG21+AG22+AG44+AG48+AG58+AG60)/(AH13+AH21+AH22+AH44+AH48+AH58+AH60))</f>
        <v>2.8571428571428571E-2</v>
      </c>
      <c r="AN39" s="19">
        <f>SUM((AG39+AG43+AG47+AG48+AG49+AG50+AG53+AG57+AG58+AG62+AG64+AG65)/(AH39+AH43+AH47+AH48+AH49+AH50+AH53+AH57+AH58+AH62+AH64+AH65))</f>
        <v>0</v>
      </c>
      <c r="AO39" s="19">
        <f>SUM((AG18+AG42+AG54+AG59+AG61+AG63+AG66+AG67+AG68)/(AH18+AH42+AH54+AH59+AH61+AH63+AH66+AH67+AH68))</f>
        <v>3.7037037037037038E-3</v>
      </c>
      <c r="AP39" s="19">
        <f>SUM(AG14/AH14)</f>
        <v>6.6666666666666666E-2</v>
      </c>
      <c r="AQ39" s="24">
        <f>SUM((AG45+AG56)/(AH45+AH56))</f>
        <v>0</v>
      </c>
      <c r="AR39" s="24">
        <f>SUM(AG51/AH51)</f>
        <v>0</v>
      </c>
      <c r="AS39" s="24">
        <f>SUM((AG52+AG55+AG72)/(AH52+AH55+AH72))</f>
        <v>0</v>
      </c>
      <c r="AT39" s="24">
        <f>SUM(AG73/AH73)</f>
        <v>0</v>
      </c>
    </row>
    <row r="40" spans="1:46" ht="29.25" thickBot="1" x14ac:dyDescent="0.3">
      <c r="A40" s="12" t="s">
        <v>41</v>
      </c>
      <c r="B40" s="12" t="s">
        <v>18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0">
        <f t="shared" ref="AG40:AG44" si="4">SUM(C40:AF40)</f>
        <v>0</v>
      </c>
      <c r="AH40" s="30">
        <v>30</v>
      </c>
      <c r="AI40" s="31">
        <f t="shared" ref="AI40:AI44" si="5">SUM(AG40/AH40)</f>
        <v>0</v>
      </c>
    </row>
    <row r="41" spans="1:46" x14ac:dyDescent="0.25">
      <c r="A41" s="66" t="s">
        <v>42</v>
      </c>
      <c r="B41" s="16" t="s">
        <v>20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0">
        <f t="shared" si="4"/>
        <v>0</v>
      </c>
      <c r="AH41" s="30">
        <v>30</v>
      </c>
      <c r="AI41" s="31">
        <f t="shared" si="5"/>
        <v>0</v>
      </c>
    </row>
    <row r="42" spans="1:46" ht="15.75" thickBot="1" x14ac:dyDescent="0.3">
      <c r="A42" s="67"/>
      <c r="B42" s="12" t="s">
        <v>43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0">
        <f t="shared" si="4"/>
        <v>0</v>
      </c>
      <c r="AH42" s="30">
        <v>30</v>
      </c>
      <c r="AI42" s="31">
        <f t="shared" si="5"/>
        <v>0</v>
      </c>
    </row>
    <row r="43" spans="1:46" ht="57.75" thickBot="1" x14ac:dyDescent="0.3">
      <c r="A43" s="12" t="s">
        <v>44</v>
      </c>
      <c r="B43" s="12" t="s">
        <v>45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30">
        <f t="shared" si="4"/>
        <v>0</v>
      </c>
      <c r="AH43" s="30">
        <v>30</v>
      </c>
      <c r="AI43" s="31">
        <f t="shared" si="5"/>
        <v>0</v>
      </c>
    </row>
    <row r="44" spans="1:46" ht="57.75" thickBot="1" x14ac:dyDescent="0.3">
      <c r="A44" s="12" t="s">
        <v>46</v>
      </c>
      <c r="B44" s="12" t="s">
        <v>47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0">
        <f t="shared" si="4"/>
        <v>0</v>
      </c>
      <c r="AH44" s="30">
        <v>30</v>
      </c>
      <c r="AI44" s="31">
        <f t="shared" si="5"/>
        <v>0</v>
      </c>
    </row>
    <row r="45" spans="1:46" ht="57.75" thickBot="1" x14ac:dyDescent="0.3">
      <c r="A45" s="12" t="s">
        <v>48</v>
      </c>
      <c r="B45" s="12" t="s">
        <v>49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0">
        <f t="shared" ref="AG45:AG74" si="6">SUM(C45:AF45)</f>
        <v>0</v>
      </c>
      <c r="AH45" s="30">
        <v>30</v>
      </c>
      <c r="AI45" s="31">
        <f t="shared" ref="AI45:AI74" si="7">SUM(AG45/AH45)</f>
        <v>0</v>
      </c>
    </row>
    <row r="46" spans="1:46" ht="72" thickBot="1" x14ac:dyDescent="0.3">
      <c r="A46" s="12" t="s">
        <v>50</v>
      </c>
      <c r="B46" s="12" t="s">
        <v>51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30">
        <f t="shared" si="6"/>
        <v>0</v>
      </c>
      <c r="AH46" s="30">
        <v>30</v>
      </c>
      <c r="AI46" s="31">
        <f t="shared" si="7"/>
        <v>0</v>
      </c>
    </row>
    <row r="47" spans="1:46" ht="15.75" thickBot="1" x14ac:dyDescent="0.3">
      <c r="A47" s="12" t="s">
        <v>52</v>
      </c>
      <c r="B47" s="12" t="s">
        <v>38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30">
        <f t="shared" si="6"/>
        <v>0</v>
      </c>
      <c r="AH47" s="30">
        <v>30</v>
      </c>
      <c r="AI47" s="31">
        <f t="shared" si="7"/>
        <v>0</v>
      </c>
    </row>
    <row r="48" spans="1:46" ht="86.25" thickBot="1" x14ac:dyDescent="0.3">
      <c r="A48" s="12" t="s">
        <v>53</v>
      </c>
      <c r="B48" s="12" t="s">
        <v>54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30">
        <f t="shared" si="6"/>
        <v>0</v>
      </c>
      <c r="AH48" s="30">
        <v>30</v>
      </c>
      <c r="AI48" s="31">
        <f t="shared" si="7"/>
        <v>0</v>
      </c>
    </row>
    <row r="49" spans="1:35" ht="15.75" thickBot="1" x14ac:dyDescent="0.3">
      <c r="A49" s="12" t="s">
        <v>55</v>
      </c>
      <c r="B49" s="12" t="s">
        <v>38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30">
        <f t="shared" si="6"/>
        <v>0</v>
      </c>
      <c r="AH49" s="30">
        <v>30</v>
      </c>
      <c r="AI49" s="31">
        <f t="shared" si="7"/>
        <v>0</v>
      </c>
    </row>
    <row r="50" spans="1:35" ht="29.25" thickBot="1" x14ac:dyDescent="0.3">
      <c r="A50" s="12" t="s">
        <v>56</v>
      </c>
      <c r="B50" s="12" t="s">
        <v>57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30">
        <f t="shared" si="6"/>
        <v>0</v>
      </c>
      <c r="AH50" s="30">
        <v>30</v>
      </c>
      <c r="AI50" s="31">
        <f t="shared" si="7"/>
        <v>0</v>
      </c>
    </row>
    <row r="51" spans="1:35" ht="29.25" thickBot="1" x14ac:dyDescent="0.3">
      <c r="A51" s="12" t="s">
        <v>58</v>
      </c>
      <c r="B51" s="12" t="s">
        <v>59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30">
        <f t="shared" si="6"/>
        <v>0</v>
      </c>
      <c r="AH51" s="30">
        <v>30</v>
      </c>
      <c r="AI51" s="31">
        <f t="shared" si="7"/>
        <v>0</v>
      </c>
    </row>
    <row r="52" spans="1:35" ht="15.75" thickBot="1" x14ac:dyDescent="0.3">
      <c r="A52" s="12" t="s">
        <v>60</v>
      </c>
      <c r="B52" s="12" t="s">
        <v>61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30">
        <f t="shared" si="6"/>
        <v>0</v>
      </c>
      <c r="AH52" s="30">
        <v>30</v>
      </c>
      <c r="AI52" s="31">
        <f t="shared" si="7"/>
        <v>0</v>
      </c>
    </row>
    <row r="53" spans="1:35" ht="15.75" thickBot="1" x14ac:dyDescent="0.3">
      <c r="A53" s="12" t="s">
        <v>62</v>
      </c>
      <c r="B53" s="12" t="s">
        <v>38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30">
        <f t="shared" si="6"/>
        <v>0</v>
      </c>
      <c r="AH53" s="30">
        <v>30</v>
      </c>
      <c r="AI53" s="31">
        <f t="shared" si="7"/>
        <v>0</v>
      </c>
    </row>
    <row r="54" spans="1:35" ht="29.25" thickBot="1" x14ac:dyDescent="0.3">
      <c r="A54" s="12" t="s">
        <v>63</v>
      </c>
      <c r="B54" s="12" t="s">
        <v>64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30">
        <f t="shared" si="6"/>
        <v>0</v>
      </c>
      <c r="AH54" s="30">
        <v>30</v>
      </c>
      <c r="AI54" s="31">
        <f t="shared" si="7"/>
        <v>0</v>
      </c>
    </row>
    <row r="55" spans="1:35" ht="15.75" thickBot="1" x14ac:dyDescent="0.3">
      <c r="A55" s="12" t="s">
        <v>65</v>
      </c>
      <c r="B55" s="12" t="s">
        <v>66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0">
        <f t="shared" si="6"/>
        <v>0</v>
      </c>
      <c r="AH55" s="30">
        <v>30</v>
      </c>
      <c r="AI55" s="31">
        <f t="shared" si="7"/>
        <v>0</v>
      </c>
    </row>
    <row r="56" spans="1:35" ht="43.5" thickBot="1" x14ac:dyDescent="0.3">
      <c r="A56" s="12" t="s">
        <v>67</v>
      </c>
      <c r="B56" s="12" t="s">
        <v>68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30">
        <f t="shared" si="6"/>
        <v>0</v>
      </c>
      <c r="AH56" s="30">
        <v>30</v>
      </c>
      <c r="AI56" s="31">
        <f t="shared" si="7"/>
        <v>0</v>
      </c>
    </row>
    <row r="57" spans="1:35" ht="29.25" thickBot="1" x14ac:dyDescent="0.3">
      <c r="A57" s="12" t="s">
        <v>69</v>
      </c>
      <c r="B57" s="12" t="s">
        <v>70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30">
        <f t="shared" si="6"/>
        <v>0</v>
      </c>
      <c r="AH57" s="30">
        <v>30</v>
      </c>
      <c r="AI57" s="31">
        <f t="shared" si="7"/>
        <v>0</v>
      </c>
    </row>
    <row r="58" spans="1:35" ht="57.75" thickBot="1" x14ac:dyDescent="0.3">
      <c r="A58" s="12" t="s">
        <v>71</v>
      </c>
      <c r="B58" s="12" t="s">
        <v>72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30">
        <f t="shared" si="6"/>
        <v>0</v>
      </c>
      <c r="AH58" s="30">
        <v>30</v>
      </c>
      <c r="AI58" s="31">
        <f t="shared" si="7"/>
        <v>0</v>
      </c>
    </row>
    <row r="59" spans="1:35" ht="15.75" thickBot="1" x14ac:dyDescent="0.3">
      <c r="A59" s="12" t="s">
        <v>73</v>
      </c>
      <c r="B59" s="12" t="s">
        <v>20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30">
        <f t="shared" si="6"/>
        <v>0</v>
      </c>
      <c r="AH59" s="30">
        <v>30</v>
      </c>
      <c r="AI59" s="31">
        <f t="shared" si="7"/>
        <v>0</v>
      </c>
    </row>
    <row r="60" spans="1:35" ht="29.25" thickBot="1" x14ac:dyDescent="0.3">
      <c r="A60" s="12" t="s">
        <v>74</v>
      </c>
      <c r="B60" s="12" t="s">
        <v>75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30">
        <f t="shared" si="6"/>
        <v>0</v>
      </c>
      <c r="AH60" s="30">
        <v>30</v>
      </c>
      <c r="AI60" s="31">
        <f t="shared" si="7"/>
        <v>0</v>
      </c>
    </row>
    <row r="61" spans="1:35" ht="86.25" thickBot="1" x14ac:dyDescent="0.3">
      <c r="A61" s="12" t="s">
        <v>76</v>
      </c>
      <c r="B61" s="12" t="s">
        <v>77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30">
        <f t="shared" si="6"/>
        <v>0</v>
      </c>
      <c r="AH61" s="30">
        <v>30</v>
      </c>
      <c r="AI61" s="31">
        <f t="shared" si="7"/>
        <v>0</v>
      </c>
    </row>
    <row r="62" spans="1:35" ht="15.75" thickBot="1" x14ac:dyDescent="0.3">
      <c r="A62" s="12" t="s">
        <v>78</v>
      </c>
      <c r="B62" s="12" t="s">
        <v>38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30">
        <f t="shared" si="6"/>
        <v>0</v>
      </c>
      <c r="AH62" s="30">
        <v>30</v>
      </c>
      <c r="AI62" s="31">
        <f t="shared" si="7"/>
        <v>0</v>
      </c>
    </row>
    <row r="63" spans="1:35" ht="29.25" thickBot="1" x14ac:dyDescent="0.3">
      <c r="A63" s="12" t="s">
        <v>79</v>
      </c>
      <c r="B63" s="12" t="s">
        <v>80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30">
        <f t="shared" si="6"/>
        <v>0</v>
      </c>
      <c r="AH63" s="30">
        <v>30</v>
      </c>
      <c r="AI63" s="31">
        <f t="shared" si="7"/>
        <v>0</v>
      </c>
    </row>
    <row r="64" spans="1:35" ht="15.75" thickBot="1" x14ac:dyDescent="0.3">
      <c r="A64" s="12" t="s">
        <v>81</v>
      </c>
      <c r="B64" s="12" t="s">
        <v>38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30">
        <f t="shared" si="6"/>
        <v>0</v>
      </c>
      <c r="AH64" s="30">
        <v>30</v>
      </c>
      <c r="AI64" s="31">
        <f t="shared" si="7"/>
        <v>0</v>
      </c>
    </row>
    <row r="65" spans="1:59" ht="29.25" thickBot="1" x14ac:dyDescent="0.3">
      <c r="A65" s="12" t="s">
        <v>82</v>
      </c>
      <c r="B65" s="12" t="s">
        <v>83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30">
        <f t="shared" si="6"/>
        <v>0</v>
      </c>
      <c r="AH65" s="30">
        <v>30</v>
      </c>
      <c r="AI65" s="31">
        <f t="shared" si="7"/>
        <v>0</v>
      </c>
    </row>
    <row r="66" spans="1:59" ht="43.5" thickBot="1" x14ac:dyDescent="0.3">
      <c r="A66" s="12" t="s">
        <v>84</v>
      </c>
      <c r="B66" s="12" t="s">
        <v>85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30">
        <f t="shared" si="6"/>
        <v>0</v>
      </c>
      <c r="AH66" s="30">
        <v>30</v>
      </c>
      <c r="AI66" s="31">
        <f t="shared" si="7"/>
        <v>0</v>
      </c>
    </row>
    <row r="67" spans="1:59" ht="15.75" thickBot="1" x14ac:dyDescent="0.3">
      <c r="A67" s="12" t="s">
        <v>86</v>
      </c>
      <c r="B67" s="12" t="s">
        <v>20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30">
        <f t="shared" si="6"/>
        <v>0</v>
      </c>
      <c r="AH67" s="30">
        <v>30</v>
      </c>
      <c r="AI67" s="31">
        <f t="shared" si="7"/>
        <v>0</v>
      </c>
    </row>
    <row r="68" spans="1:59" ht="15.75" thickBot="1" x14ac:dyDescent="0.3">
      <c r="A68" s="12" t="s">
        <v>87</v>
      </c>
      <c r="B68" s="12" t="s">
        <v>20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30">
        <f t="shared" si="6"/>
        <v>0</v>
      </c>
      <c r="AH68" s="30">
        <v>30</v>
      </c>
      <c r="AI68" s="31">
        <f t="shared" si="7"/>
        <v>0</v>
      </c>
    </row>
    <row r="69" spans="1:59" ht="43.5" thickBot="1" x14ac:dyDescent="0.3">
      <c r="A69" s="12" t="s">
        <v>88</v>
      </c>
      <c r="B69" s="12" t="s">
        <v>89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30">
        <f t="shared" si="6"/>
        <v>0</v>
      </c>
      <c r="AH69" s="30">
        <v>30</v>
      </c>
      <c r="AI69" s="31">
        <f t="shared" si="7"/>
        <v>0</v>
      </c>
    </row>
    <row r="70" spans="1:59" ht="29.25" thickBot="1" x14ac:dyDescent="0.3">
      <c r="A70" s="12" t="s">
        <v>90</v>
      </c>
      <c r="B70" s="12" t="s">
        <v>91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30">
        <f t="shared" si="6"/>
        <v>0</v>
      </c>
      <c r="AH70" s="30">
        <v>30</v>
      </c>
      <c r="AI70" s="31">
        <f t="shared" si="7"/>
        <v>0</v>
      </c>
    </row>
    <row r="71" spans="1:59" ht="43.5" thickBot="1" x14ac:dyDescent="0.3">
      <c r="A71" s="12" t="s">
        <v>92</v>
      </c>
      <c r="B71" s="12" t="s">
        <v>93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30">
        <f t="shared" si="6"/>
        <v>0</v>
      </c>
      <c r="AH71" s="30">
        <v>30</v>
      </c>
      <c r="AI71" s="31">
        <f t="shared" si="7"/>
        <v>0</v>
      </c>
    </row>
    <row r="72" spans="1:59" ht="15.75" thickBot="1" x14ac:dyDescent="0.3">
      <c r="A72" s="12" t="s">
        <v>94</v>
      </c>
      <c r="B72" s="12" t="s">
        <v>95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30">
        <f t="shared" si="6"/>
        <v>0</v>
      </c>
      <c r="AH72" s="30">
        <v>30</v>
      </c>
      <c r="AI72" s="31">
        <f t="shared" si="7"/>
        <v>0</v>
      </c>
    </row>
    <row r="73" spans="1:59" ht="29.25" thickBot="1" x14ac:dyDescent="0.3">
      <c r="A73" s="12" t="s">
        <v>96</v>
      </c>
      <c r="B73" s="12" t="s">
        <v>97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30">
        <f t="shared" si="6"/>
        <v>0</v>
      </c>
      <c r="AH73" s="30">
        <v>30</v>
      </c>
      <c r="AI73" s="31">
        <f t="shared" si="7"/>
        <v>0</v>
      </c>
    </row>
    <row r="74" spans="1:59" ht="43.5" thickBot="1" x14ac:dyDescent="0.3">
      <c r="A74" s="12" t="s">
        <v>98</v>
      </c>
      <c r="B74" s="12" t="s">
        <v>99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30">
        <f t="shared" si="6"/>
        <v>0</v>
      </c>
      <c r="AH74" s="30">
        <v>30</v>
      </c>
      <c r="AI74" s="31">
        <f t="shared" si="7"/>
        <v>0</v>
      </c>
    </row>
    <row r="75" spans="1:59" ht="51.75" customHeight="1" thickBot="1" x14ac:dyDescent="0.3">
      <c r="A75" s="47" t="s">
        <v>104</v>
      </c>
      <c r="B75" s="48"/>
      <c r="C75" s="15">
        <f t="shared" ref="C75:AF75" si="8">SUM(C39:C74)</f>
        <v>0</v>
      </c>
      <c r="D75" s="15">
        <f t="shared" si="8"/>
        <v>0</v>
      </c>
      <c r="E75" s="15">
        <f t="shared" si="8"/>
        <v>0</v>
      </c>
      <c r="F75" s="15">
        <f t="shared" si="8"/>
        <v>0</v>
      </c>
      <c r="G75" s="15">
        <f t="shared" si="8"/>
        <v>0</v>
      </c>
      <c r="H75" s="15">
        <f t="shared" si="8"/>
        <v>0</v>
      </c>
      <c r="I75" s="15">
        <f t="shared" si="8"/>
        <v>0</v>
      </c>
      <c r="J75" s="15">
        <f t="shared" si="8"/>
        <v>0</v>
      </c>
      <c r="K75" s="15">
        <f t="shared" si="8"/>
        <v>0</v>
      </c>
      <c r="L75" s="15">
        <f t="shared" si="8"/>
        <v>0</v>
      </c>
      <c r="M75" s="15">
        <f t="shared" si="8"/>
        <v>0</v>
      </c>
      <c r="N75" s="15">
        <f t="shared" si="8"/>
        <v>0</v>
      </c>
      <c r="O75" s="15">
        <f t="shared" si="8"/>
        <v>0</v>
      </c>
      <c r="P75" s="15">
        <f t="shared" si="8"/>
        <v>0</v>
      </c>
      <c r="Q75" s="15">
        <f t="shared" si="8"/>
        <v>0</v>
      </c>
      <c r="R75" s="15">
        <f t="shared" si="8"/>
        <v>0</v>
      </c>
      <c r="S75" s="15">
        <f t="shared" si="8"/>
        <v>0</v>
      </c>
      <c r="T75" s="15">
        <f t="shared" si="8"/>
        <v>0</v>
      </c>
      <c r="U75" s="15">
        <f t="shared" si="8"/>
        <v>0</v>
      </c>
      <c r="V75" s="15">
        <f t="shared" si="8"/>
        <v>0</v>
      </c>
      <c r="W75" s="15">
        <f t="shared" si="8"/>
        <v>0</v>
      </c>
      <c r="X75" s="15">
        <f t="shared" si="8"/>
        <v>0</v>
      </c>
      <c r="Y75" s="15">
        <f t="shared" si="8"/>
        <v>0</v>
      </c>
      <c r="Z75" s="15">
        <f t="shared" si="8"/>
        <v>0</v>
      </c>
      <c r="AA75" s="15">
        <f t="shared" si="8"/>
        <v>0</v>
      </c>
      <c r="AB75" s="15">
        <f t="shared" si="8"/>
        <v>0</v>
      </c>
      <c r="AC75" s="15">
        <f t="shared" si="8"/>
        <v>0</v>
      </c>
      <c r="AD75" s="15">
        <f t="shared" si="8"/>
        <v>0</v>
      </c>
      <c r="AE75" s="15">
        <f t="shared" si="8"/>
        <v>0</v>
      </c>
      <c r="AF75" s="28">
        <f t="shared" si="8"/>
        <v>0</v>
      </c>
    </row>
    <row r="76" spans="1:59" ht="40.5" customHeight="1" thickBot="1" x14ac:dyDescent="0.3">
      <c r="A76" s="47" t="s">
        <v>105</v>
      </c>
      <c r="B76" s="48"/>
      <c r="C76" s="15">
        <f t="shared" ref="C76:AF76" si="9">SUM(C39:C74)</f>
        <v>0</v>
      </c>
      <c r="D76" s="15">
        <f t="shared" si="9"/>
        <v>0</v>
      </c>
      <c r="E76" s="15">
        <f t="shared" si="9"/>
        <v>0</v>
      </c>
      <c r="F76" s="15">
        <f t="shared" si="9"/>
        <v>0</v>
      </c>
      <c r="G76" s="15">
        <f t="shared" si="9"/>
        <v>0</v>
      </c>
      <c r="H76" s="15">
        <f t="shared" si="9"/>
        <v>0</v>
      </c>
      <c r="I76" s="15">
        <f t="shared" si="9"/>
        <v>0</v>
      </c>
      <c r="J76" s="15">
        <f t="shared" si="9"/>
        <v>0</v>
      </c>
      <c r="K76" s="15">
        <f t="shared" si="9"/>
        <v>0</v>
      </c>
      <c r="L76" s="15">
        <f t="shared" si="9"/>
        <v>0</v>
      </c>
      <c r="M76" s="15">
        <f t="shared" si="9"/>
        <v>0</v>
      </c>
      <c r="N76" s="15">
        <f t="shared" si="9"/>
        <v>0</v>
      </c>
      <c r="O76" s="15">
        <f t="shared" si="9"/>
        <v>0</v>
      </c>
      <c r="P76" s="15">
        <f t="shared" si="9"/>
        <v>0</v>
      </c>
      <c r="Q76" s="15">
        <f t="shared" si="9"/>
        <v>0</v>
      </c>
      <c r="R76" s="15">
        <f t="shared" si="9"/>
        <v>0</v>
      </c>
      <c r="S76" s="15">
        <f t="shared" si="9"/>
        <v>0</v>
      </c>
      <c r="T76" s="15">
        <f t="shared" si="9"/>
        <v>0</v>
      </c>
      <c r="U76" s="15">
        <f t="shared" si="9"/>
        <v>0</v>
      </c>
      <c r="V76" s="15">
        <f t="shared" si="9"/>
        <v>0</v>
      </c>
      <c r="W76" s="15">
        <f t="shared" si="9"/>
        <v>0</v>
      </c>
      <c r="X76" s="15">
        <f t="shared" si="9"/>
        <v>0</v>
      </c>
      <c r="Y76" s="15">
        <f t="shared" si="9"/>
        <v>0</v>
      </c>
      <c r="Z76" s="15">
        <f t="shared" si="9"/>
        <v>0</v>
      </c>
      <c r="AA76" s="15">
        <f t="shared" si="9"/>
        <v>0</v>
      </c>
      <c r="AB76" s="15">
        <f t="shared" si="9"/>
        <v>0</v>
      </c>
      <c r="AC76" s="15">
        <f t="shared" si="9"/>
        <v>0</v>
      </c>
      <c r="AD76" s="15">
        <f t="shared" si="9"/>
        <v>0</v>
      </c>
      <c r="AE76" s="15">
        <f t="shared" si="9"/>
        <v>0</v>
      </c>
      <c r="AF76" s="28">
        <f t="shared" si="9"/>
        <v>0</v>
      </c>
    </row>
    <row r="79" spans="1:59" ht="21.75" thickBot="1" x14ac:dyDescent="0.4">
      <c r="A79" s="23" t="s">
        <v>110</v>
      </c>
    </row>
    <row r="80" spans="1:59" ht="29.25" thickBot="1" x14ac:dyDescent="0.5">
      <c r="A80" s="21"/>
      <c r="B80" s="22"/>
      <c r="C80" s="64" t="s">
        <v>4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82"/>
      <c r="AK80" s="62" t="s">
        <v>101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ht="21.75" x14ac:dyDescent="0.25">
      <c r="A81" s="59" t="s">
        <v>5</v>
      </c>
      <c r="B81" s="7"/>
      <c r="C81" s="60" t="s">
        <v>36</v>
      </c>
      <c r="D81" s="56" t="s">
        <v>37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0"/>
      <c r="AF81" s="52"/>
      <c r="AG81" s="53" t="s">
        <v>31</v>
      </c>
      <c r="AH81" s="54" t="s">
        <v>33</v>
      </c>
      <c r="AI81" s="55" t="s">
        <v>32</v>
      </c>
      <c r="AJ81" s="17"/>
      <c r="AK81" s="49" t="s">
        <v>14</v>
      </c>
      <c r="AL81" s="49" t="s">
        <v>23</v>
      </c>
      <c r="AM81" s="49" t="s">
        <v>25</v>
      </c>
      <c r="AN81" s="49" t="s">
        <v>38</v>
      </c>
      <c r="AO81" s="49" t="s">
        <v>20</v>
      </c>
      <c r="AP81" s="49" t="s">
        <v>100</v>
      </c>
      <c r="AQ81" s="49" t="s">
        <v>106</v>
      </c>
      <c r="AR81" s="49" t="s">
        <v>107</v>
      </c>
      <c r="AS81" s="49" t="s">
        <v>108</v>
      </c>
      <c r="AT81" s="49" t="s">
        <v>109</v>
      </c>
      <c r="AU81" s="49" t="s">
        <v>175</v>
      </c>
      <c r="AV81" s="58" t="s">
        <v>176</v>
      </c>
      <c r="AW81" s="58" t="s">
        <v>177</v>
      </c>
      <c r="AX81" s="58" t="s">
        <v>122</v>
      </c>
      <c r="AY81" s="58" t="s">
        <v>178</v>
      </c>
      <c r="AZ81" s="58" t="s">
        <v>179</v>
      </c>
      <c r="BA81" s="58" t="s">
        <v>180</v>
      </c>
      <c r="BB81" s="58" t="s">
        <v>149</v>
      </c>
      <c r="BC81" s="58" t="s">
        <v>183</v>
      </c>
      <c r="BD81" s="58" t="s">
        <v>181</v>
      </c>
      <c r="BE81" s="58" t="s">
        <v>182</v>
      </c>
      <c r="BF81" s="49" t="s">
        <v>184</v>
      </c>
      <c r="BG81" s="58" t="s">
        <v>185</v>
      </c>
    </row>
    <row r="82" spans="1:59" ht="30" x14ac:dyDescent="0.25">
      <c r="A82" s="59"/>
      <c r="B82" s="6" t="s">
        <v>6</v>
      </c>
      <c r="C82" s="61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1"/>
      <c r="AF82" s="52"/>
      <c r="AG82" s="53"/>
      <c r="AH82" s="54"/>
      <c r="AI82" s="55"/>
      <c r="AJ82" s="17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49"/>
      <c r="BG82" s="58"/>
    </row>
    <row r="83" spans="1:59" ht="15.75" x14ac:dyDescent="0.25">
      <c r="A83" s="59"/>
      <c r="B83" s="8"/>
      <c r="C83" s="61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1"/>
      <c r="AF83" s="52"/>
      <c r="AG83" s="53"/>
      <c r="AH83" s="54"/>
      <c r="AI83" s="55"/>
      <c r="AJ83" s="17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49"/>
      <c r="BG83" s="58"/>
    </row>
    <row r="84" spans="1:59" ht="15.75" x14ac:dyDescent="0.25">
      <c r="A84" s="59"/>
      <c r="B84" s="8"/>
      <c r="C84" s="61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1"/>
      <c r="AF84" s="52"/>
      <c r="AG84" s="53"/>
      <c r="AH84" s="54"/>
      <c r="AI84" s="55"/>
      <c r="AJ84" s="17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49"/>
      <c r="BG84" s="58"/>
    </row>
    <row r="85" spans="1:59" ht="15.75" x14ac:dyDescent="0.25">
      <c r="A85" s="59"/>
      <c r="B85" s="8"/>
      <c r="C85" s="61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1"/>
      <c r="AF85" s="52"/>
      <c r="AG85" s="53"/>
      <c r="AH85" s="54"/>
      <c r="AI85" s="55"/>
      <c r="AJ85" s="17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49"/>
      <c r="BG85" s="58"/>
    </row>
    <row r="86" spans="1:59" ht="15.75" x14ac:dyDescent="0.25">
      <c r="A86" s="59"/>
      <c r="B86" s="8"/>
      <c r="C86" s="61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1"/>
      <c r="AF86" s="52"/>
      <c r="AG86" s="53"/>
      <c r="AH86" s="54"/>
      <c r="AI86" s="55"/>
      <c r="AJ86" s="17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49"/>
      <c r="BG86" s="58"/>
    </row>
    <row r="87" spans="1:59" ht="15.75" x14ac:dyDescent="0.25">
      <c r="A87" s="59"/>
      <c r="B87" s="25"/>
      <c r="C87" s="61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1"/>
      <c r="AF87" s="52"/>
      <c r="AG87" s="53"/>
      <c r="AH87" s="54"/>
      <c r="AI87" s="55"/>
      <c r="AJ87" s="17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49"/>
      <c r="BG87" s="58"/>
    </row>
    <row r="88" spans="1:59" ht="42.75" x14ac:dyDescent="0.25">
      <c r="A88" s="26" t="s">
        <v>111</v>
      </c>
      <c r="B88" s="26" t="s">
        <v>112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9"/>
      <c r="AF88" s="18"/>
      <c r="AG88" s="30">
        <f>SUM(C39:AF39)</f>
        <v>0</v>
      </c>
      <c r="AH88" s="30">
        <v>30</v>
      </c>
      <c r="AI88" s="31">
        <f>SUM(AG88/AH88)</f>
        <v>0</v>
      </c>
      <c r="AK88" s="33">
        <f>SUM((AG12+AG15+AG19+AG23+AG46)/(AH12+AH15+AH19+AH23+AH46))</f>
        <v>5.3333333333333337E-2</v>
      </c>
      <c r="AL88" s="33">
        <f>SUM((AG16+AG17+AG20+AG24+AG25+AG40+AG70+AG74+AG98)/(AH16+AH17+AH20+AH24+AH25+AH40+AH70+AH74+AH98))</f>
        <v>2.5925925925925925E-2</v>
      </c>
      <c r="AM88" s="33">
        <f>SUM((AG13+AG21+AG22+AG44+AG48+AG58+AG60)/(AH13+AH21+AH22+AH44+AH48+AH58+AH60))</f>
        <v>2.8571428571428571E-2</v>
      </c>
      <c r="AN88" s="33">
        <f>SUM((AG39+AG43+AG47+AG48+AG49+AG50+AG53+AG57+AG58+AG62+AG64+AG65+AG94+AG117)/(AH39+AH43+AH47+AH48+AH49+AH50+AH53+AH57+AH58+AH62+AH64+AH65+AH94+AG117))</f>
        <v>0</v>
      </c>
      <c r="AO88" s="33">
        <f>SUM((AG18+AG42+AG54+AG59+AG61+AG63+AG66+AG67+AG68)/(AH18+AH42+AH54+AH59+AH61+AH63+AH66+AH67+AH68))</f>
        <v>3.7037037037037038E-3</v>
      </c>
      <c r="AP88" s="33">
        <f>SUM(AG14+AG120+AG121)/(AH14+AH120+AH121)</f>
        <v>2.2222222222222223E-2</v>
      </c>
      <c r="AQ88" s="34">
        <f>SUM((AG45+AG56)/(AH45+AH56))</f>
        <v>0</v>
      </c>
      <c r="AR88" s="34">
        <f>SUM(AG51/AH51)</f>
        <v>0</v>
      </c>
      <c r="AS88" s="34">
        <f>SUM((AG52+AG55+AG72+AG88+AG99+AG106+AG108)/(AH52+AH55+AH72+AH88+AH99+AH106+AH108))</f>
        <v>0</v>
      </c>
      <c r="AT88" s="34">
        <f>SUM(AG73/AH73)</f>
        <v>0</v>
      </c>
      <c r="AU88" s="32">
        <f>SUM((AG89+AG92+AG102+AG115+AG118)/(AH89+AH92+AH102+AH115+AH118))</f>
        <v>0</v>
      </c>
      <c r="AV88" s="32">
        <f>SUM((AG95+AG104+AG90+AG112+AG113)/(AH90+AH95+AH104+AH112+AH113))</f>
        <v>0</v>
      </c>
      <c r="AW88" s="32">
        <f>SUM(AG91/AH91)</f>
        <v>0</v>
      </c>
      <c r="AX88" s="32">
        <f>SUM((AG93+AG97)/(AH93+AH97))</f>
        <v>0</v>
      </c>
      <c r="AY88" s="32">
        <f>SUM(AG96/AH96)</f>
        <v>0</v>
      </c>
      <c r="AZ88" s="32">
        <f>SUM(AG100/AH100)</f>
        <v>0</v>
      </c>
      <c r="BA88" s="32">
        <f>SUM(AG105/AH105)</f>
        <v>0</v>
      </c>
      <c r="BB88" s="32">
        <f>SUM(AG107/AH107)</f>
        <v>0</v>
      </c>
      <c r="BC88" s="32">
        <f>SUM(AG110/AH110)</f>
        <v>0</v>
      </c>
      <c r="BD88" s="32">
        <f>SUM(AG111/AH111)</f>
        <v>0</v>
      </c>
      <c r="BE88" s="32">
        <f>SUM(AG116/AH116)</f>
        <v>0</v>
      </c>
      <c r="BF88" s="32">
        <f>SUM(AG101/AH101)</f>
        <v>0</v>
      </c>
      <c r="BG88" s="32">
        <f>SUM(AG119/AH119)</f>
        <v>0</v>
      </c>
    </row>
    <row r="89" spans="1:59" ht="42.75" x14ac:dyDescent="0.25">
      <c r="A89" s="26" t="s">
        <v>113</v>
      </c>
      <c r="B89" s="26" t="s">
        <v>114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9"/>
      <c r="AF89" s="18"/>
      <c r="AG89" s="30">
        <f>SUM(C40:AF40)</f>
        <v>0</v>
      </c>
      <c r="AH89" s="30">
        <v>30</v>
      </c>
      <c r="AI89" s="31">
        <f>SUM(AG89/AH89)</f>
        <v>0</v>
      </c>
    </row>
    <row r="90" spans="1:59" x14ac:dyDescent="0.25">
      <c r="A90" s="26" t="s">
        <v>115</v>
      </c>
      <c r="B90" s="26" t="s">
        <v>116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9"/>
      <c r="AF90" s="18"/>
      <c r="AG90" s="30">
        <f t="shared" ref="AG90:AG121" si="10">SUM(C41:AF41)</f>
        <v>0</v>
      </c>
      <c r="AH90" s="30">
        <v>30</v>
      </c>
      <c r="AI90" s="31">
        <f t="shared" ref="AI90:AI121" si="11">SUM(AG90/AH90)</f>
        <v>0</v>
      </c>
    </row>
    <row r="91" spans="1:59" ht="28.5" x14ac:dyDescent="0.25">
      <c r="A91" s="26" t="s">
        <v>117</v>
      </c>
      <c r="B91" s="26" t="s">
        <v>118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29"/>
      <c r="AF91" s="18"/>
      <c r="AG91" s="30">
        <f t="shared" si="10"/>
        <v>0</v>
      </c>
      <c r="AH91" s="30">
        <v>30</v>
      </c>
      <c r="AI91" s="31">
        <f t="shared" si="11"/>
        <v>0</v>
      </c>
    </row>
    <row r="92" spans="1:59" ht="28.5" x14ac:dyDescent="0.25">
      <c r="A92" s="26" t="s">
        <v>119</v>
      </c>
      <c r="B92" s="26" t="s">
        <v>120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29"/>
      <c r="AF92" s="18"/>
      <c r="AG92" s="30">
        <f t="shared" si="10"/>
        <v>0</v>
      </c>
      <c r="AH92" s="30">
        <v>30</v>
      </c>
      <c r="AI92" s="31">
        <f t="shared" si="11"/>
        <v>0</v>
      </c>
    </row>
    <row r="93" spans="1:59" x14ac:dyDescent="0.25">
      <c r="A93" s="26" t="s">
        <v>121</v>
      </c>
      <c r="B93" s="26" t="s">
        <v>122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29"/>
      <c r="AF93" s="18"/>
      <c r="AG93" s="30">
        <f t="shared" si="10"/>
        <v>0</v>
      </c>
      <c r="AH93" s="30">
        <v>30</v>
      </c>
      <c r="AI93" s="31">
        <f t="shared" si="11"/>
        <v>0</v>
      </c>
    </row>
    <row r="94" spans="1:59" ht="28.5" x14ac:dyDescent="0.25">
      <c r="A94" s="26" t="s">
        <v>123</v>
      </c>
      <c r="B94" s="26" t="s">
        <v>124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9"/>
      <c r="AF94" s="18"/>
      <c r="AG94" s="30">
        <f t="shared" si="10"/>
        <v>0</v>
      </c>
      <c r="AH94" s="30">
        <v>30</v>
      </c>
      <c r="AI94" s="31">
        <f t="shared" si="11"/>
        <v>0</v>
      </c>
    </row>
    <row r="95" spans="1:59" ht="28.5" x14ac:dyDescent="0.25">
      <c r="A95" s="26" t="s">
        <v>125</v>
      </c>
      <c r="B95" s="26" t="s">
        <v>126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9"/>
      <c r="AF95" s="18"/>
      <c r="AG95" s="30">
        <f t="shared" si="10"/>
        <v>0</v>
      </c>
      <c r="AH95" s="30">
        <v>30</v>
      </c>
      <c r="AI95" s="31">
        <f t="shared" si="11"/>
        <v>0</v>
      </c>
    </row>
    <row r="96" spans="1:59" ht="28.5" x14ac:dyDescent="0.25">
      <c r="A96" s="26" t="s">
        <v>127</v>
      </c>
      <c r="B96" s="26" t="s">
        <v>128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9"/>
      <c r="AF96" s="18"/>
      <c r="AG96" s="30">
        <f t="shared" si="10"/>
        <v>0</v>
      </c>
      <c r="AH96" s="30">
        <v>30</v>
      </c>
      <c r="AI96" s="31">
        <f t="shared" si="11"/>
        <v>0</v>
      </c>
    </row>
    <row r="97" spans="1:35" x14ac:dyDescent="0.25">
      <c r="A97" s="26" t="s">
        <v>129</v>
      </c>
      <c r="B97" s="26" t="s">
        <v>130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9"/>
      <c r="AF97" s="18"/>
      <c r="AG97" s="30">
        <f t="shared" si="10"/>
        <v>0</v>
      </c>
      <c r="AH97" s="30">
        <v>30</v>
      </c>
      <c r="AI97" s="31">
        <f t="shared" si="11"/>
        <v>0</v>
      </c>
    </row>
    <row r="98" spans="1:35" x14ac:dyDescent="0.25">
      <c r="A98" s="26" t="s">
        <v>131</v>
      </c>
      <c r="B98" s="26" t="s">
        <v>132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9"/>
      <c r="AF98" s="18"/>
      <c r="AG98" s="30">
        <f t="shared" si="10"/>
        <v>0</v>
      </c>
      <c r="AH98" s="30">
        <v>30</v>
      </c>
      <c r="AI98" s="31">
        <f t="shared" si="11"/>
        <v>0</v>
      </c>
    </row>
    <row r="99" spans="1:35" ht="42.75" x14ac:dyDescent="0.25">
      <c r="A99" s="26" t="s">
        <v>133</v>
      </c>
      <c r="B99" s="26" t="s">
        <v>134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29"/>
      <c r="AF99" s="18"/>
      <c r="AG99" s="30">
        <f t="shared" si="10"/>
        <v>0</v>
      </c>
      <c r="AH99" s="30">
        <v>30</v>
      </c>
      <c r="AI99" s="31">
        <f t="shared" si="11"/>
        <v>0</v>
      </c>
    </row>
    <row r="100" spans="1:35" ht="28.5" x14ac:dyDescent="0.25">
      <c r="A100" s="26" t="s">
        <v>135</v>
      </c>
      <c r="B100" s="26" t="s">
        <v>136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9"/>
      <c r="AF100" s="18"/>
      <c r="AG100" s="30">
        <f t="shared" si="10"/>
        <v>0</v>
      </c>
      <c r="AH100" s="30">
        <v>30</v>
      </c>
      <c r="AI100" s="31">
        <f t="shared" si="11"/>
        <v>0</v>
      </c>
    </row>
    <row r="101" spans="1:35" ht="28.5" x14ac:dyDescent="0.25">
      <c r="A101" s="26" t="s">
        <v>137</v>
      </c>
      <c r="B101" s="26" t="s">
        <v>138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9"/>
      <c r="AF101" s="18"/>
      <c r="AG101" s="30">
        <f t="shared" si="10"/>
        <v>0</v>
      </c>
      <c r="AH101" s="30">
        <v>30</v>
      </c>
      <c r="AI101" s="31">
        <f t="shared" si="11"/>
        <v>0</v>
      </c>
    </row>
    <row r="102" spans="1:35" ht="71.25" x14ac:dyDescent="0.25">
      <c r="A102" s="26" t="s">
        <v>139</v>
      </c>
      <c r="B102" s="26" t="s">
        <v>140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9"/>
      <c r="AF102" s="18"/>
      <c r="AG102" s="30">
        <f t="shared" si="10"/>
        <v>0</v>
      </c>
      <c r="AH102" s="30">
        <v>30</v>
      </c>
      <c r="AI102" s="31">
        <f t="shared" si="11"/>
        <v>0</v>
      </c>
    </row>
    <row r="103" spans="1:35" ht="28.5" x14ac:dyDescent="0.25">
      <c r="A103" s="26" t="s">
        <v>141</v>
      </c>
      <c r="B103" s="26" t="s">
        <v>142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9"/>
      <c r="AF103" s="18"/>
      <c r="AG103" s="30">
        <f t="shared" si="10"/>
        <v>0</v>
      </c>
      <c r="AH103" s="30">
        <v>30</v>
      </c>
      <c r="AI103" s="31">
        <f t="shared" si="11"/>
        <v>0</v>
      </c>
    </row>
    <row r="104" spans="1:35" ht="28.5" x14ac:dyDescent="0.25">
      <c r="A104" s="26" t="s">
        <v>143</v>
      </c>
      <c r="B104" s="26" t="s">
        <v>126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29"/>
      <c r="AF104" s="18"/>
      <c r="AG104" s="30">
        <f t="shared" si="10"/>
        <v>0</v>
      </c>
      <c r="AH104" s="30">
        <v>30</v>
      </c>
      <c r="AI104" s="31">
        <f t="shared" si="11"/>
        <v>0</v>
      </c>
    </row>
    <row r="105" spans="1:35" ht="42.75" x14ac:dyDescent="0.25">
      <c r="A105" s="26" t="s">
        <v>144</v>
      </c>
      <c r="B105" s="26" t="s">
        <v>145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29"/>
      <c r="AF105" s="18"/>
      <c r="AG105" s="30">
        <f t="shared" si="10"/>
        <v>0</v>
      </c>
      <c r="AH105" s="30">
        <v>30</v>
      </c>
      <c r="AI105" s="31">
        <f t="shared" si="11"/>
        <v>0</v>
      </c>
    </row>
    <row r="106" spans="1:35" ht="28.5" x14ac:dyDescent="0.25">
      <c r="A106" s="26" t="s">
        <v>146</v>
      </c>
      <c r="B106" s="26" t="s">
        <v>147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29"/>
      <c r="AF106" s="18"/>
      <c r="AG106" s="30">
        <f t="shared" si="10"/>
        <v>0</v>
      </c>
      <c r="AH106" s="30">
        <v>30</v>
      </c>
      <c r="AI106" s="31">
        <f t="shared" si="11"/>
        <v>0</v>
      </c>
    </row>
    <row r="107" spans="1:35" x14ac:dyDescent="0.25">
      <c r="A107" s="26" t="s">
        <v>148</v>
      </c>
      <c r="B107" s="26" t="s">
        <v>149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9"/>
      <c r="AF107" s="18"/>
      <c r="AG107" s="30">
        <f t="shared" si="10"/>
        <v>0</v>
      </c>
      <c r="AH107" s="30">
        <v>30</v>
      </c>
      <c r="AI107" s="31">
        <f t="shared" si="11"/>
        <v>0</v>
      </c>
    </row>
    <row r="108" spans="1:35" ht="28.5" x14ac:dyDescent="0.25">
      <c r="A108" s="26" t="s">
        <v>150</v>
      </c>
      <c r="B108" s="26" t="s">
        <v>151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9"/>
      <c r="AF108" s="18"/>
      <c r="AG108" s="30">
        <f t="shared" si="10"/>
        <v>0</v>
      </c>
      <c r="AH108" s="30">
        <v>30</v>
      </c>
      <c r="AI108" s="31">
        <f t="shared" si="11"/>
        <v>0</v>
      </c>
    </row>
    <row r="109" spans="1:35" x14ac:dyDescent="0.25">
      <c r="A109" s="26" t="s">
        <v>152</v>
      </c>
      <c r="B109" s="26" t="s">
        <v>153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29"/>
      <c r="AF109" s="18"/>
      <c r="AG109" s="30">
        <f t="shared" si="10"/>
        <v>0</v>
      </c>
      <c r="AH109" s="30">
        <v>30</v>
      </c>
      <c r="AI109" s="31">
        <f t="shared" si="11"/>
        <v>0</v>
      </c>
    </row>
    <row r="110" spans="1:35" ht="28.5" x14ac:dyDescent="0.25">
      <c r="A110" s="26" t="s">
        <v>154</v>
      </c>
      <c r="B110" s="26" t="s">
        <v>155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29"/>
      <c r="AF110" s="18"/>
      <c r="AG110" s="30">
        <f t="shared" si="10"/>
        <v>0</v>
      </c>
      <c r="AH110" s="30">
        <v>30</v>
      </c>
      <c r="AI110" s="31">
        <f t="shared" si="11"/>
        <v>0</v>
      </c>
    </row>
    <row r="111" spans="1:35" x14ac:dyDescent="0.25">
      <c r="A111" s="26" t="s">
        <v>156</v>
      </c>
      <c r="B111" s="26" t="s">
        <v>157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29"/>
      <c r="AF111" s="18"/>
      <c r="AG111" s="30">
        <f t="shared" si="10"/>
        <v>0</v>
      </c>
      <c r="AH111" s="30">
        <v>30</v>
      </c>
      <c r="AI111" s="31">
        <f t="shared" si="11"/>
        <v>0</v>
      </c>
    </row>
    <row r="112" spans="1:35" x14ac:dyDescent="0.25">
      <c r="A112" s="26" t="s">
        <v>158</v>
      </c>
      <c r="B112" s="26" t="s">
        <v>116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29"/>
      <c r="AF112" s="18"/>
      <c r="AG112" s="30">
        <f t="shared" si="10"/>
        <v>0</v>
      </c>
      <c r="AH112" s="30">
        <v>30</v>
      </c>
      <c r="AI112" s="31">
        <f t="shared" si="11"/>
        <v>0</v>
      </c>
    </row>
    <row r="113" spans="1:35" ht="28.5" x14ac:dyDescent="0.25">
      <c r="A113" s="26" t="s">
        <v>159</v>
      </c>
      <c r="B113" s="26" t="s">
        <v>126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9"/>
      <c r="AF113" s="18"/>
      <c r="AG113" s="30">
        <f t="shared" si="10"/>
        <v>0</v>
      </c>
      <c r="AH113" s="30">
        <v>30</v>
      </c>
      <c r="AI113" s="31">
        <f t="shared" si="11"/>
        <v>0</v>
      </c>
    </row>
    <row r="114" spans="1:35" x14ac:dyDescent="0.25">
      <c r="A114" s="26" t="s">
        <v>160</v>
      </c>
      <c r="B114" s="26" t="s">
        <v>161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29"/>
      <c r="AF114" s="18"/>
      <c r="AG114" s="30">
        <f t="shared" si="10"/>
        <v>0</v>
      </c>
      <c r="AH114" s="30">
        <v>30</v>
      </c>
      <c r="AI114" s="31">
        <f t="shared" si="11"/>
        <v>0</v>
      </c>
    </row>
    <row r="115" spans="1:35" ht="28.5" x14ac:dyDescent="0.25">
      <c r="A115" s="26" t="s">
        <v>162</v>
      </c>
      <c r="B115" s="26" t="s">
        <v>120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29"/>
      <c r="AF115" s="18"/>
      <c r="AG115" s="30">
        <f t="shared" si="10"/>
        <v>0</v>
      </c>
      <c r="AH115" s="30">
        <v>30</v>
      </c>
      <c r="AI115" s="31">
        <f t="shared" si="11"/>
        <v>0</v>
      </c>
    </row>
    <row r="116" spans="1:35" x14ac:dyDescent="0.25">
      <c r="A116" s="26" t="s">
        <v>163</v>
      </c>
      <c r="B116" s="26" t="s">
        <v>164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9"/>
      <c r="AF116" s="18"/>
      <c r="AG116" s="30">
        <f t="shared" si="10"/>
        <v>0</v>
      </c>
      <c r="AH116" s="30">
        <v>30</v>
      </c>
      <c r="AI116" s="31">
        <f t="shared" si="11"/>
        <v>0</v>
      </c>
    </row>
    <row r="117" spans="1:35" ht="28.5" x14ac:dyDescent="0.25">
      <c r="A117" s="26" t="s">
        <v>165</v>
      </c>
      <c r="B117" s="26" t="s">
        <v>166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9"/>
      <c r="AF117" s="18"/>
      <c r="AG117" s="30">
        <f t="shared" si="10"/>
        <v>0</v>
      </c>
      <c r="AH117" s="30">
        <v>30</v>
      </c>
      <c r="AI117" s="31">
        <f t="shared" si="11"/>
        <v>0</v>
      </c>
    </row>
    <row r="118" spans="1:35" ht="28.5" x14ac:dyDescent="0.25">
      <c r="A118" s="26" t="s">
        <v>167</v>
      </c>
      <c r="B118" s="26" t="s">
        <v>120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29"/>
      <c r="AF118" s="18"/>
      <c r="AG118" s="30">
        <f t="shared" si="10"/>
        <v>0</v>
      </c>
      <c r="AH118" s="30">
        <v>30</v>
      </c>
      <c r="AI118" s="31">
        <f t="shared" si="11"/>
        <v>0</v>
      </c>
    </row>
    <row r="119" spans="1:35" x14ac:dyDescent="0.25">
      <c r="A119" s="26" t="s">
        <v>168</v>
      </c>
      <c r="B119" s="26" t="s">
        <v>169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9"/>
      <c r="AF119" s="18"/>
      <c r="AG119" s="30">
        <f t="shared" si="10"/>
        <v>0</v>
      </c>
      <c r="AH119" s="30">
        <v>30</v>
      </c>
      <c r="AI119" s="31">
        <f t="shared" si="11"/>
        <v>0</v>
      </c>
    </row>
    <row r="120" spans="1:35" x14ac:dyDescent="0.25">
      <c r="A120" s="26" t="s">
        <v>170</v>
      </c>
      <c r="B120" s="26" t="s">
        <v>171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29"/>
      <c r="AF120" s="18"/>
      <c r="AG120" s="30">
        <f t="shared" si="10"/>
        <v>0</v>
      </c>
      <c r="AH120" s="30">
        <v>30</v>
      </c>
      <c r="AI120" s="31">
        <f t="shared" si="11"/>
        <v>0</v>
      </c>
    </row>
    <row r="121" spans="1:35" ht="15.75" thickBot="1" x14ac:dyDescent="0.3">
      <c r="A121" s="26" t="s">
        <v>172</v>
      </c>
      <c r="B121" s="26" t="s">
        <v>171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29"/>
      <c r="AF121" s="18"/>
      <c r="AG121" s="30">
        <f t="shared" si="10"/>
        <v>0</v>
      </c>
      <c r="AH121" s="30">
        <v>30</v>
      </c>
      <c r="AI121" s="31">
        <f t="shared" si="11"/>
        <v>0</v>
      </c>
    </row>
    <row r="122" spans="1:35" ht="47.25" customHeight="1" thickBot="1" x14ac:dyDescent="0.3">
      <c r="A122" s="47" t="s">
        <v>173</v>
      </c>
      <c r="B122" s="48"/>
      <c r="C122" s="15">
        <f t="shared" ref="C122:AF122" si="12">SUM(C86:C121)</f>
        <v>0</v>
      </c>
      <c r="D122" s="15">
        <f t="shared" si="12"/>
        <v>0</v>
      </c>
      <c r="E122" s="15">
        <f t="shared" si="12"/>
        <v>0</v>
      </c>
      <c r="F122" s="15">
        <f t="shared" si="12"/>
        <v>0</v>
      </c>
      <c r="G122" s="15">
        <f t="shared" si="12"/>
        <v>0</v>
      </c>
      <c r="H122" s="15">
        <f t="shared" si="12"/>
        <v>0</v>
      </c>
      <c r="I122" s="15">
        <f t="shared" si="12"/>
        <v>0</v>
      </c>
      <c r="J122" s="15">
        <f t="shared" si="12"/>
        <v>0</v>
      </c>
      <c r="K122" s="15">
        <f t="shared" si="12"/>
        <v>0</v>
      </c>
      <c r="L122" s="15">
        <f t="shared" si="12"/>
        <v>0</v>
      </c>
      <c r="M122" s="15">
        <f t="shared" si="12"/>
        <v>0</v>
      </c>
      <c r="N122" s="15">
        <f t="shared" si="12"/>
        <v>0</v>
      </c>
      <c r="O122" s="15">
        <f t="shared" si="12"/>
        <v>0</v>
      </c>
      <c r="P122" s="15">
        <f t="shared" si="12"/>
        <v>0</v>
      </c>
      <c r="Q122" s="15">
        <f t="shared" si="12"/>
        <v>0</v>
      </c>
      <c r="R122" s="15">
        <f t="shared" si="12"/>
        <v>0</v>
      </c>
      <c r="S122" s="15">
        <f t="shared" si="12"/>
        <v>0</v>
      </c>
      <c r="T122" s="15">
        <f t="shared" si="12"/>
        <v>0</v>
      </c>
      <c r="U122" s="15">
        <f t="shared" si="12"/>
        <v>0</v>
      </c>
      <c r="V122" s="15">
        <f t="shared" si="12"/>
        <v>0</v>
      </c>
      <c r="W122" s="15">
        <f t="shared" si="12"/>
        <v>0</v>
      </c>
      <c r="X122" s="15">
        <f t="shared" si="12"/>
        <v>0</v>
      </c>
      <c r="Y122" s="15">
        <f t="shared" si="12"/>
        <v>0</v>
      </c>
      <c r="Z122" s="15">
        <f t="shared" si="12"/>
        <v>0</v>
      </c>
      <c r="AA122" s="15">
        <f t="shared" si="12"/>
        <v>0</v>
      </c>
      <c r="AB122" s="15">
        <f t="shared" si="12"/>
        <v>0</v>
      </c>
      <c r="AC122" s="15">
        <f t="shared" si="12"/>
        <v>0</v>
      </c>
      <c r="AD122" s="15">
        <f t="shared" si="12"/>
        <v>0</v>
      </c>
      <c r="AE122" s="15">
        <f t="shared" si="12"/>
        <v>0</v>
      </c>
      <c r="AF122" s="28">
        <f t="shared" si="12"/>
        <v>0</v>
      </c>
    </row>
    <row r="123" spans="1:35" ht="40.5" customHeight="1" thickBot="1" x14ac:dyDescent="0.3">
      <c r="A123" s="47" t="s">
        <v>174</v>
      </c>
      <c r="B123" s="48"/>
      <c r="C123" s="15">
        <f t="shared" ref="C123:AF123" si="13">SUM(C86:C121)</f>
        <v>0</v>
      </c>
      <c r="D123" s="15">
        <f t="shared" si="13"/>
        <v>0</v>
      </c>
      <c r="E123" s="15">
        <f t="shared" si="13"/>
        <v>0</v>
      </c>
      <c r="F123" s="15">
        <f t="shared" si="13"/>
        <v>0</v>
      </c>
      <c r="G123" s="15">
        <f t="shared" si="13"/>
        <v>0</v>
      </c>
      <c r="H123" s="15">
        <f t="shared" si="13"/>
        <v>0</v>
      </c>
      <c r="I123" s="15">
        <f t="shared" si="13"/>
        <v>0</v>
      </c>
      <c r="J123" s="15">
        <f t="shared" si="13"/>
        <v>0</v>
      </c>
      <c r="K123" s="15">
        <f t="shared" si="13"/>
        <v>0</v>
      </c>
      <c r="L123" s="15">
        <f t="shared" si="13"/>
        <v>0</v>
      </c>
      <c r="M123" s="15">
        <f t="shared" si="13"/>
        <v>0</v>
      </c>
      <c r="N123" s="15">
        <f t="shared" si="13"/>
        <v>0</v>
      </c>
      <c r="O123" s="15">
        <f t="shared" si="13"/>
        <v>0</v>
      </c>
      <c r="P123" s="15">
        <f t="shared" si="13"/>
        <v>0</v>
      </c>
      <c r="Q123" s="15">
        <f t="shared" si="13"/>
        <v>0</v>
      </c>
      <c r="R123" s="15">
        <f t="shared" si="13"/>
        <v>0</v>
      </c>
      <c r="S123" s="15">
        <f t="shared" si="13"/>
        <v>0</v>
      </c>
      <c r="T123" s="15">
        <f t="shared" si="13"/>
        <v>0</v>
      </c>
      <c r="U123" s="15">
        <f t="shared" si="13"/>
        <v>0</v>
      </c>
      <c r="V123" s="15">
        <f t="shared" si="13"/>
        <v>0</v>
      </c>
      <c r="W123" s="15">
        <f t="shared" si="13"/>
        <v>0</v>
      </c>
      <c r="X123" s="15">
        <f t="shared" si="13"/>
        <v>0</v>
      </c>
      <c r="Y123" s="15">
        <f t="shared" si="13"/>
        <v>0</v>
      </c>
      <c r="Z123" s="15">
        <f t="shared" si="13"/>
        <v>0</v>
      </c>
      <c r="AA123" s="15">
        <f t="shared" si="13"/>
        <v>0</v>
      </c>
      <c r="AB123" s="15">
        <f t="shared" si="13"/>
        <v>0</v>
      </c>
      <c r="AC123" s="15">
        <f t="shared" si="13"/>
        <v>0</v>
      </c>
      <c r="AD123" s="15">
        <f t="shared" si="13"/>
        <v>0</v>
      </c>
      <c r="AE123" s="15">
        <f t="shared" si="13"/>
        <v>0</v>
      </c>
      <c r="AF123" s="28">
        <f t="shared" si="13"/>
        <v>0</v>
      </c>
    </row>
    <row r="124" spans="1:35" s="44" customFormat="1" ht="18" x14ac:dyDescent="0.25">
      <c r="A124" s="42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1:35" ht="45" customHeight="1" x14ac:dyDescent="0.35">
      <c r="A125" s="45" t="s">
        <v>191</v>
      </c>
      <c r="B125" s="46"/>
    </row>
    <row r="126" spans="1:35" ht="18.75" x14ac:dyDescent="0.3">
      <c r="A126" s="35"/>
      <c r="B126" s="39" t="s">
        <v>14</v>
      </c>
      <c r="C126" s="40">
        <f>SUM(C12+C15+C19+C23+C46)/6</f>
        <v>0.33333333333333331</v>
      </c>
      <c r="D126" s="40">
        <f t="shared" ref="D126:AF126" si="14">SUM(D12+D15+D19+D23+D46)/6</f>
        <v>0.66666666666666663</v>
      </c>
      <c r="E126" s="40">
        <f t="shared" si="14"/>
        <v>0.33333333333333331</v>
      </c>
      <c r="F126" s="40">
        <f t="shared" si="14"/>
        <v>0</v>
      </c>
      <c r="G126" s="40">
        <f t="shared" si="14"/>
        <v>0</v>
      </c>
      <c r="H126" s="40">
        <f t="shared" si="14"/>
        <v>0</v>
      </c>
      <c r="I126" s="40">
        <f t="shared" si="14"/>
        <v>0</v>
      </c>
      <c r="J126" s="40">
        <f t="shared" si="14"/>
        <v>0</v>
      </c>
      <c r="K126" s="40">
        <f t="shared" si="14"/>
        <v>0</v>
      </c>
      <c r="L126" s="40">
        <f t="shared" si="14"/>
        <v>0</v>
      </c>
      <c r="M126" s="40">
        <f t="shared" si="14"/>
        <v>0</v>
      </c>
      <c r="N126" s="40">
        <f t="shared" si="14"/>
        <v>0</v>
      </c>
      <c r="O126" s="40">
        <f t="shared" si="14"/>
        <v>0</v>
      </c>
      <c r="P126" s="40">
        <f t="shared" si="14"/>
        <v>0</v>
      </c>
      <c r="Q126" s="40">
        <f t="shared" si="14"/>
        <v>0</v>
      </c>
      <c r="R126" s="40">
        <f t="shared" si="14"/>
        <v>0</v>
      </c>
      <c r="S126" s="40">
        <f t="shared" si="14"/>
        <v>0</v>
      </c>
      <c r="T126" s="40">
        <f t="shared" si="14"/>
        <v>0</v>
      </c>
      <c r="U126" s="40">
        <f t="shared" si="14"/>
        <v>0</v>
      </c>
      <c r="V126" s="40">
        <f t="shared" si="14"/>
        <v>0</v>
      </c>
      <c r="W126" s="40">
        <f t="shared" si="14"/>
        <v>0</v>
      </c>
      <c r="X126" s="40">
        <f t="shared" si="14"/>
        <v>0</v>
      </c>
      <c r="Y126" s="40">
        <f t="shared" si="14"/>
        <v>0</v>
      </c>
      <c r="Z126" s="40">
        <f t="shared" si="14"/>
        <v>0</v>
      </c>
      <c r="AA126" s="40">
        <f t="shared" si="14"/>
        <v>0</v>
      </c>
      <c r="AB126" s="40">
        <f t="shared" si="14"/>
        <v>0</v>
      </c>
      <c r="AC126" s="40">
        <f t="shared" si="14"/>
        <v>0</v>
      </c>
      <c r="AD126" s="40">
        <f t="shared" si="14"/>
        <v>0</v>
      </c>
      <c r="AE126" s="40">
        <f t="shared" si="14"/>
        <v>0</v>
      </c>
      <c r="AF126" s="40">
        <f t="shared" si="14"/>
        <v>0</v>
      </c>
    </row>
    <row r="127" spans="1:35" ht="18.75" x14ac:dyDescent="0.3">
      <c r="A127" s="36"/>
      <c r="B127" s="39" t="s">
        <v>23</v>
      </c>
      <c r="C127" s="41">
        <f>SUM((C16+C17+C20+C24+C25+C40+C70+C74+C98)/9)</f>
        <v>0.22222222222222221</v>
      </c>
      <c r="D127" s="41">
        <f t="shared" ref="D127:AF127" si="15">SUM((D16+D17+D20+D24+D25+D40+D70+D74+D98)/9)</f>
        <v>0.55555555555555558</v>
      </c>
      <c r="E127" s="41">
        <f t="shared" si="15"/>
        <v>0</v>
      </c>
      <c r="F127" s="41">
        <f t="shared" si="15"/>
        <v>0</v>
      </c>
      <c r="G127" s="41">
        <f t="shared" si="15"/>
        <v>0</v>
      </c>
      <c r="H127" s="41">
        <f t="shared" si="15"/>
        <v>0</v>
      </c>
      <c r="I127" s="41">
        <f t="shared" si="15"/>
        <v>0</v>
      </c>
      <c r="J127" s="41">
        <f t="shared" si="15"/>
        <v>0</v>
      </c>
      <c r="K127" s="41">
        <f t="shared" si="15"/>
        <v>0</v>
      </c>
      <c r="L127" s="41">
        <f t="shared" si="15"/>
        <v>0</v>
      </c>
      <c r="M127" s="41">
        <f t="shared" si="15"/>
        <v>0</v>
      </c>
      <c r="N127" s="41">
        <f t="shared" si="15"/>
        <v>0</v>
      </c>
      <c r="O127" s="41">
        <f t="shared" si="15"/>
        <v>0</v>
      </c>
      <c r="P127" s="41">
        <f t="shared" si="15"/>
        <v>0</v>
      </c>
      <c r="Q127" s="41">
        <f t="shared" si="15"/>
        <v>0</v>
      </c>
      <c r="R127" s="41">
        <f t="shared" si="15"/>
        <v>0</v>
      </c>
      <c r="S127" s="41">
        <f t="shared" si="15"/>
        <v>0</v>
      </c>
      <c r="T127" s="41">
        <f t="shared" si="15"/>
        <v>0</v>
      </c>
      <c r="U127" s="41">
        <f t="shared" si="15"/>
        <v>0</v>
      </c>
      <c r="V127" s="41">
        <f t="shared" si="15"/>
        <v>0</v>
      </c>
      <c r="W127" s="41">
        <f t="shared" si="15"/>
        <v>0</v>
      </c>
      <c r="X127" s="41">
        <f t="shared" si="15"/>
        <v>0</v>
      </c>
      <c r="Y127" s="41">
        <f t="shared" si="15"/>
        <v>0</v>
      </c>
      <c r="Z127" s="41">
        <f t="shared" si="15"/>
        <v>0</v>
      </c>
      <c r="AA127" s="41">
        <f t="shared" si="15"/>
        <v>0</v>
      </c>
      <c r="AB127" s="41">
        <f t="shared" si="15"/>
        <v>0</v>
      </c>
      <c r="AC127" s="41">
        <f t="shared" si="15"/>
        <v>0</v>
      </c>
      <c r="AD127" s="41">
        <f t="shared" si="15"/>
        <v>0</v>
      </c>
      <c r="AE127" s="41">
        <f t="shared" si="15"/>
        <v>0</v>
      </c>
      <c r="AF127" s="41">
        <f t="shared" si="15"/>
        <v>0</v>
      </c>
    </row>
    <row r="128" spans="1:35" ht="18.75" x14ac:dyDescent="0.3">
      <c r="A128" s="36"/>
      <c r="B128" s="39" t="s">
        <v>25</v>
      </c>
      <c r="C128" s="41">
        <f>SUM((C13+C21+C22+C44+C48+C58+C60)/7)</f>
        <v>0.2857142857142857</v>
      </c>
      <c r="D128" s="41">
        <f t="shared" ref="D128:AF128" si="16">SUM((D13+D21+D22+D44+D48+D58+D60)/7)</f>
        <v>0.2857142857142857</v>
      </c>
      <c r="E128" s="41">
        <f t="shared" si="16"/>
        <v>0.2857142857142857</v>
      </c>
      <c r="F128" s="41">
        <f t="shared" si="16"/>
        <v>0</v>
      </c>
      <c r="G128" s="41">
        <f t="shared" si="16"/>
        <v>0</v>
      </c>
      <c r="H128" s="41">
        <f t="shared" si="16"/>
        <v>0</v>
      </c>
      <c r="I128" s="41">
        <f t="shared" si="16"/>
        <v>0</v>
      </c>
      <c r="J128" s="41">
        <f t="shared" si="16"/>
        <v>0</v>
      </c>
      <c r="K128" s="41">
        <f t="shared" si="16"/>
        <v>0</v>
      </c>
      <c r="L128" s="41">
        <f t="shared" si="16"/>
        <v>0</v>
      </c>
      <c r="M128" s="41">
        <f t="shared" si="16"/>
        <v>0</v>
      </c>
      <c r="N128" s="41">
        <f t="shared" si="16"/>
        <v>0</v>
      </c>
      <c r="O128" s="41">
        <f t="shared" si="16"/>
        <v>0</v>
      </c>
      <c r="P128" s="41">
        <f t="shared" si="16"/>
        <v>0</v>
      </c>
      <c r="Q128" s="41">
        <f t="shared" si="16"/>
        <v>0</v>
      </c>
      <c r="R128" s="41">
        <f t="shared" si="16"/>
        <v>0</v>
      </c>
      <c r="S128" s="41">
        <f t="shared" si="16"/>
        <v>0</v>
      </c>
      <c r="T128" s="41">
        <f t="shared" si="16"/>
        <v>0</v>
      </c>
      <c r="U128" s="41">
        <f t="shared" si="16"/>
        <v>0</v>
      </c>
      <c r="V128" s="41">
        <f t="shared" si="16"/>
        <v>0</v>
      </c>
      <c r="W128" s="41">
        <f t="shared" si="16"/>
        <v>0</v>
      </c>
      <c r="X128" s="41">
        <f t="shared" si="16"/>
        <v>0</v>
      </c>
      <c r="Y128" s="41">
        <f t="shared" si="16"/>
        <v>0</v>
      </c>
      <c r="Z128" s="41">
        <f t="shared" si="16"/>
        <v>0</v>
      </c>
      <c r="AA128" s="41">
        <f t="shared" si="16"/>
        <v>0</v>
      </c>
      <c r="AB128" s="41">
        <f t="shared" si="16"/>
        <v>0</v>
      </c>
      <c r="AC128" s="41">
        <f t="shared" si="16"/>
        <v>0</v>
      </c>
      <c r="AD128" s="41">
        <f t="shared" si="16"/>
        <v>0</v>
      </c>
      <c r="AE128" s="41">
        <f t="shared" si="16"/>
        <v>0</v>
      </c>
      <c r="AF128" s="41">
        <f t="shared" si="16"/>
        <v>0</v>
      </c>
    </row>
    <row r="129" spans="1:32" ht="18.75" x14ac:dyDescent="0.3">
      <c r="A129" s="36"/>
      <c r="B129" s="39" t="s">
        <v>38</v>
      </c>
      <c r="C129" s="41">
        <f>SUM((C39+C43+C47+C48+C49+C50+C53+C57+C58+C62+C64+C65+C94+C117)/14)</f>
        <v>0</v>
      </c>
      <c r="D129" s="41">
        <f t="shared" ref="D129:AF129" si="17">SUM((D39+D43+D47+D48+D49+D50+D53+D57+D58+D62+D64+D65+D94+D117)/14)</f>
        <v>0</v>
      </c>
      <c r="E129" s="41">
        <f t="shared" si="17"/>
        <v>0</v>
      </c>
      <c r="F129" s="41">
        <f t="shared" si="17"/>
        <v>0</v>
      </c>
      <c r="G129" s="41">
        <f t="shared" si="17"/>
        <v>0</v>
      </c>
      <c r="H129" s="41">
        <f t="shared" si="17"/>
        <v>0</v>
      </c>
      <c r="I129" s="41">
        <f t="shared" si="17"/>
        <v>0</v>
      </c>
      <c r="J129" s="41">
        <f t="shared" si="17"/>
        <v>0</v>
      </c>
      <c r="K129" s="41">
        <f t="shared" si="17"/>
        <v>0</v>
      </c>
      <c r="L129" s="41">
        <f t="shared" si="17"/>
        <v>0</v>
      </c>
      <c r="M129" s="41">
        <f t="shared" si="17"/>
        <v>0</v>
      </c>
      <c r="N129" s="41">
        <f t="shared" si="17"/>
        <v>0</v>
      </c>
      <c r="O129" s="41">
        <f t="shared" si="17"/>
        <v>0</v>
      </c>
      <c r="P129" s="41">
        <f t="shared" si="17"/>
        <v>0</v>
      </c>
      <c r="Q129" s="41">
        <f t="shared" si="17"/>
        <v>0</v>
      </c>
      <c r="R129" s="41">
        <f t="shared" si="17"/>
        <v>0</v>
      </c>
      <c r="S129" s="41">
        <f t="shared" si="17"/>
        <v>0</v>
      </c>
      <c r="T129" s="41">
        <f t="shared" si="17"/>
        <v>0</v>
      </c>
      <c r="U129" s="41">
        <f t="shared" si="17"/>
        <v>0</v>
      </c>
      <c r="V129" s="41">
        <f t="shared" si="17"/>
        <v>0</v>
      </c>
      <c r="W129" s="41">
        <f t="shared" si="17"/>
        <v>0</v>
      </c>
      <c r="X129" s="41">
        <f t="shared" si="17"/>
        <v>0</v>
      </c>
      <c r="Y129" s="41">
        <f t="shared" si="17"/>
        <v>0</v>
      </c>
      <c r="Z129" s="41">
        <f t="shared" si="17"/>
        <v>0</v>
      </c>
      <c r="AA129" s="41">
        <f t="shared" si="17"/>
        <v>0</v>
      </c>
      <c r="AB129" s="41">
        <f t="shared" si="17"/>
        <v>0</v>
      </c>
      <c r="AC129" s="41">
        <f t="shared" si="17"/>
        <v>0</v>
      </c>
      <c r="AD129" s="41">
        <f t="shared" si="17"/>
        <v>0</v>
      </c>
      <c r="AE129" s="41">
        <f t="shared" si="17"/>
        <v>0</v>
      </c>
      <c r="AF129" s="41">
        <f t="shared" si="17"/>
        <v>0</v>
      </c>
    </row>
    <row r="130" spans="1:32" ht="18.75" x14ac:dyDescent="0.3">
      <c r="A130" s="36"/>
      <c r="B130" s="39" t="s">
        <v>20</v>
      </c>
      <c r="C130" s="41">
        <f>SUM((C18+C42+C54+C59+C61+C63+C66+C67+C68)/9)</f>
        <v>0</v>
      </c>
      <c r="D130" s="41">
        <f t="shared" ref="D130:AF130" si="18">SUM((D18+D42+D54+D59+D61+D63+D66+D67+D68)/9)</f>
        <v>0.1111111111111111</v>
      </c>
      <c r="E130" s="41">
        <f t="shared" si="18"/>
        <v>0</v>
      </c>
      <c r="F130" s="41">
        <f t="shared" si="18"/>
        <v>0</v>
      </c>
      <c r="G130" s="41">
        <f t="shared" si="18"/>
        <v>0</v>
      </c>
      <c r="H130" s="41">
        <f t="shared" si="18"/>
        <v>0</v>
      </c>
      <c r="I130" s="41">
        <f t="shared" si="18"/>
        <v>0</v>
      </c>
      <c r="J130" s="41">
        <f t="shared" si="18"/>
        <v>0</v>
      </c>
      <c r="K130" s="41">
        <f t="shared" si="18"/>
        <v>0</v>
      </c>
      <c r="L130" s="41">
        <f t="shared" si="18"/>
        <v>0</v>
      </c>
      <c r="M130" s="41">
        <f t="shared" si="18"/>
        <v>0</v>
      </c>
      <c r="N130" s="41">
        <f t="shared" si="18"/>
        <v>0</v>
      </c>
      <c r="O130" s="41">
        <f t="shared" si="18"/>
        <v>0</v>
      </c>
      <c r="P130" s="41">
        <f t="shared" si="18"/>
        <v>0</v>
      </c>
      <c r="Q130" s="41">
        <f t="shared" si="18"/>
        <v>0</v>
      </c>
      <c r="R130" s="41">
        <f t="shared" si="18"/>
        <v>0</v>
      </c>
      <c r="S130" s="41">
        <f t="shared" si="18"/>
        <v>0</v>
      </c>
      <c r="T130" s="41">
        <f t="shared" si="18"/>
        <v>0</v>
      </c>
      <c r="U130" s="41">
        <f t="shared" si="18"/>
        <v>0</v>
      </c>
      <c r="V130" s="41">
        <f t="shared" si="18"/>
        <v>0</v>
      </c>
      <c r="W130" s="41">
        <f t="shared" si="18"/>
        <v>0</v>
      </c>
      <c r="X130" s="41">
        <f t="shared" si="18"/>
        <v>0</v>
      </c>
      <c r="Y130" s="41">
        <f t="shared" si="18"/>
        <v>0</v>
      </c>
      <c r="Z130" s="41">
        <f t="shared" si="18"/>
        <v>0</v>
      </c>
      <c r="AA130" s="41">
        <f t="shared" si="18"/>
        <v>0</v>
      </c>
      <c r="AB130" s="41">
        <f t="shared" si="18"/>
        <v>0</v>
      </c>
      <c r="AC130" s="41">
        <f t="shared" si="18"/>
        <v>0</v>
      </c>
      <c r="AD130" s="41">
        <f t="shared" si="18"/>
        <v>0</v>
      </c>
      <c r="AE130" s="41">
        <f t="shared" si="18"/>
        <v>0</v>
      </c>
      <c r="AF130" s="41">
        <f t="shared" si="18"/>
        <v>0</v>
      </c>
    </row>
    <row r="131" spans="1:32" ht="18.75" x14ac:dyDescent="0.3">
      <c r="A131" s="36"/>
      <c r="B131" s="39" t="s">
        <v>100</v>
      </c>
      <c r="C131" s="41">
        <f>SUM((C14+C120+C121)/3)</f>
        <v>0.33333333333333331</v>
      </c>
      <c r="D131" s="41">
        <f t="shared" ref="D131:AF131" si="19">SUM((D14+D120+D121)/3)</f>
        <v>0.33333333333333331</v>
      </c>
      <c r="E131" s="41">
        <f t="shared" si="19"/>
        <v>0</v>
      </c>
      <c r="F131" s="41">
        <f t="shared" si="19"/>
        <v>0</v>
      </c>
      <c r="G131" s="41">
        <f t="shared" si="19"/>
        <v>0</v>
      </c>
      <c r="H131" s="41">
        <f t="shared" si="19"/>
        <v>0</v>
      </c>
      <c r="I131" s="41">
        <f t="shared" si="19"/>
        <v>0</v>
      </c>
      <c r="J131" s="41">
        <f t="shared" si="19"/>
        <v>0</v>
      </c>
      <c r="K131" s="41">
        <f t="shared" si="19"/>
        <v>0</v>
      </c>
      <c r="L131" s="41">
        <f t="shared" si="19"/>
        <v>0</v>
      </c>
      <c r="M131" s="41">
        <f t="shared" si="19"/>
        <v>0</v>
      </c>
      <c r="N131" s="41">
        <f t="shared" si="19"/>
        <v>0</v>
      </c>
      <c r="O131" s="41">
        <f t="shared" si="19"/>
        <v>0</v>
      </c>
      <c r="P131" s="41">
        <f t="shared" si="19"/>
        <v>0</v>
      </c>
      <c r="Q131" s="41">
        <f t="shared" si="19"/>
        <v>0</v>
      </c>
      <c r="R131" s="41">
        <f t="shared" si="19"/>
        <v>0</v>
      </c>
      <c r="S131" s="41">
        <f t="shared" si="19"/>
        <v>0</v>
      </c>
      <c r="T131" s="41">
        <f t="shared" si="19"/>
        <v>0</v>
      </c>
      <c r="U131" s="41">
        <f t="shared" si="19"/>
        <v>0</v>
      </c>
      <c r="V131" s="41">
        <f t="shared" si="19"/>
        <v>0</v>
      </c>
      <c r="W131" s="41">
        <f t="shared" si="19"/>
        <v>0</v>
      </c>
      <c r="X131" s="41">
        <f t="shared" si="19"/>
        <v>0</v>
      </c>
      <c r="Y131" s="41">
        <f t="shared" si="19"/>
        <v>0</v>
      </c>
      <c r="Z131" s="41">
        <f t="shared" si="19"/>
        <v>0</v>
      </c>
      <c r="AA131" s="41">
        <f t="shared" si="19"/>
        <v>0</v>
      </c>
      <c r="AB131" s="41">
        <f t="shared" si="19"/>
        <v>0</v>
      </c>
      <c r="AC131" s="41">
        <f t="shared" si="19"/>
        <v>0</v>
      </c>
      <c r="AD131" s="41">
        <f t="shared" si="19"/>
        <v>0</v>
      </c>
      <c r="AE131" s="41">
        <f t="shared" si="19"/>
        <v>0</v>
      </c>
      <c r="AF131" s="41">
        <f t="shared" si="19"/>
        <v>0</v>
      </c>
    </row>
    <row r="132" spans="1:32" ht="18.75" x14ac:dyDescent="0.3">
      <c r="A132" s="36"/>
      <c r="B132" s="39" t="s">
        <v>186</v>
      </c>
      <c r="C132" s="41">
        <f>SUM(C45+C56)/2</f>
        <v>0</v>
      </c>
      <c r="D132" s="41">
        <f t="shared" ref="D132:AF132" si="20">SUM(D45+D56)/2</f>
        <v>0</v>
      </c>
      <c r="E132" s="41">
        <f t="shared" si="20"/>
        <v>0</v>
      </c>
      <c r="F132" s="41">
        <f t="shared" si="20"/>
        <v>0</v>
      </c>
      <c r="G132" s="41">
        <f t="shared" si="20"/>
        <v>0</v>
      </c>
      <c r="H132" s="41">
        <f t="shared" si="20"/>
        <v>0</v>
      </c>
      <c r="I132" s="41">
        <f t="shared" si="20"/>
        <v>0</v>
      </c>
      <c r="J132" s="41">
        <f t="shared" si="20"/>
        <v>0</v>
      </c>
      <c r="K132" s="41">
        <f t="shared" si="20"/>
        <v>0</v>
      </c>
      <c r="L132" s="41">
        <f t="shared" si="20"/>
        <v>0</v>
      </c>
      <c r="M132" s="41">
        <f t="shared" si="20"/>
        <v>0</v>
      </c>
      <c r="N132" s="41">
        <f t="shared" si="20"/>
        <v>0</v>
      </c>
      <c r="O132" s="41">
        <f t="shared" si="20"/>
        <v>0</v>
      </c>
      <c r="P132" s="41">
        <f t="shared" si="20"/>
        <v>0</v>
      </c>
      <c r="Q132" s="41">
        <f t="shared" si="20"/>
        <v>0</v>
      </c>
      <c r="R132" s="41">
        <f t="shared" si="20"/>
        <v>0</v>
      </c>
      <c r="S132" s="41">
        <f t="shared" si="20"/>
        <v>0</v>
      </c>
      <c r="T132" s="41">
        <f t="shared" si="20"/>
        <v>0</v>
      </c>
      <c r="U132" s="41">
        <f t="shared" si="20"/>
        <v>0</v>
      </c>
      <c r="V132" s="41">
        <f t="shared" si="20"/>
        <v>0</v>
      </c>
      <c r="W132" s="41">
        <f t="shared" si="20"/>
        <v>0</v>
      </c>
      <c r="X132" s="41">
        <f t="shared" si="20"/>
        <v>0</v>
      </c>
      <c r="Y132" s="41">
        <f t="shared" si="20"/>
        <v>0</v>
      </c>
      <c r="Z132" s="41">
        <f t="shared" si="20"/>
        <v>0</v>
      </c>
      <c r="AA132" s="41">
        <f t="shared" si="20"/>
        <v>0</v>
      </c>
      <c r="AB132" s="41">
        <f t="shared" si="20"/>
        <v>0</v>
      </c>
      <c r="AC132" s="41">
        <f t="shared" si="20"/>
        <v>0</v>
      </c>
      <c r="AD132" s="41">
        <f t="shared" si="20"/>
        <v>0</v>
      </c>
      <c r="AE132" s="41">
        <f t="shared" si="20"/>
        <v>0</v>
      </c>
      <c r="AF132" s="41">
        <f t="shared" si="20"/>
        <v>0</v>
      </c>
    </row>
    <row r="133" spans="1:32" ht="18.75" x14ac:dyDescent="0.3">
      <c r="A133" s="36"/>
      <c r="B133" s="39" t="s">
        <v>107</v>
      </c>
      <c r="C133" s="41">
        <f>SUM(C51)</f>
        <v>0</v>
      </c>
      <c r="D133" s="41">
        <f t="shared" ref="D133:AF133" si="21">SUM(D51)</f>
        <v>0</v>
      </c>
      <c r="E133" s="41">
        <f t="shared" si="21"/>
        <v>0</v>
      </c>
      <c r="F133" s="41">
        <f t="shared" si="21"/>
        <v>0</v>
      </c>
      <c r="G133" s="41">
        <f t="shared" si="21"/>
        <v>0</v>
      </c>
      <c r="H133" s="41">
        <f t="shared" si="21"/>
        <v>0</v>
      </c>
      <c r="I133" s="41">
        <f t="shared" si="21"/>
        <v>0</v>
      </c>
      <c r="J133" s="41">
        <f t="shared" si="21"/>
        <v>0</v>
      </c>
      <c r="K133" s="41">
        <f t="shared" si="21"/>
        <v>0</v>
      </c>
      <c r="L133" s="41">
        <f t="shared" si="21"/>
        <v>0</v>
      </c>
      <c r="M133" s="41">
        <f t="shared" si="21"/>
        <v>0</v>
      </c>
      <c r="N133" s="41">
        <f t="shared" si="21"/>
        <v>0</v>
      </c>
      <c r="O133" s="41">
        <f t="shared" si="21"/>
        <v>0</v>
      </c>
      <c r="P133" s="41">
        <f t="shared" si="21"/>
        <v>0</v>
      </c>
      <c r="Q133" s="41">
        <f t="shared" si="21"/>
        <v>0</v>
      </c>
      <c r="R133" s="41">
        <f t="shared" si="21"/>
        <v>0</v>
      </c>
      <c r="S133" s="41">
        <f t="shared" si="21"/>
        <v>0</v>
      </c>
      <c r="T133" s="41">
        <f t="shared" si="21"/>
        <v>0</v>
      </c>
      <c r="U133" s="41">
        <f t="shared" si="21"/>
        <v>0</v>
      </c>
      <c r="V133" s="41">
        <f t="shared" si="21"/>
        <v>0</v>
      </c>
      <c r="W133" s="41">
        <f t="shared" si="21"/>
        <v>0</v>
      </c>
      <c r="X133" s="41">
        <f t="shared" si="21"/>
        <v>0</v>
      </c>
      <c r="Y133" s="41">
        <f t="shared" si="21"/>
        <v>0</v>
      </c>
      <c r="Z133" s="41">
        <f t="shared" si="21"/>
        <v>0</v>
      </c>
      <c r="AA133" s="41">
        <f t="shared" si="21"/>
        <v>0</v>
      </c>
      <c r="AB133" s="41">
        <f t="shared" si="21"/>
        <v>0</v>
      </c>
      <c r="AC133" s="41">
        <f t="shared" si="21"/>
        <v>0</v>
      </c>
      <c r="AD133" s="41">
        <f t="shared" si="21"/>
        <v>0</v>
      </c>
      <c r="AE133" s="41">
        <f t="shared" si="21"/>
        <v>0</v>
      </c>
      <c r="AF133" s="41">
        <f t="shared" si="21"/>
        <v>0</v>
      </c>
    </row>
    <row r="134" spans="1:32" ht="18.75" x14ac:dyDescent="0.3">
      <c r="A134" s="36"/>
      <c r="B134" s="39" t="s">
        <v>108</v>
      </c>
      <c r="C134" s="41">
        <f>SUM((C52+C55+C72+C88+C99+C106+C108)/7)</f>
        <v>0</v>
      </c>
      <c r="D134" s="41">
        <f t="shared" ref="D134:AF134" si="22">SUM((D52+D55+D72+D88+D99+D106+D108)/7)</f>
        <v>0</v>
      </c>
      <c r="E134" s="41">
        <f t="shared" si="22"/>
        <v>0</v>
      </c>
      <c r="F134" s="41">
        <f t="shared" si="22"/>
        <v>0</v>
      </c>
      <c r="G134" s="41">
        <f t="shared" si="22"/>
        <v>0</v>
      </c>
      <c r="H134" s="41">
        <f t="shared" si="22"/>
        <v>0</v>
      </c>
      <c r="I134" s="41">
        <f t="shared" si="22"/>
        <v>0</v>
      </c>
      <c r="J134" s="41">
        <f t="shared" si="22"/>
        <v>0</v>
      </c>
      <c r="K134" s="41">
        <f t="shared" si="22"/>
        <v>0</v>
      </c>
      <c r="L134" s="41">
        <f t="shared" si="22"/>
        <v>0</v>
      </c>
      <c r="M134" s="41">
        <f t="shared" si="22"/>
        <v>0</v>
      </c>
      <c r="N134" s="41">
        <f t="shared" si="22"/>
        <v>0</v>
      </c>
      <c r="O134" s="41">
        <f t="shared" si="22"/>
        <v>0</v>
      </c>
      <c r="P134" s="41">
        <f t="shared" si="22"/>
        <v>0</v>
      </c>
      <c r="Q134" s="41">
        <f t="shared" si="22"/>
        <v>0</v>
      </c>
      <c r="R134" s="41">
        <f t="shared" si="22"/>
        <v>0</v>
      </c>
      <c r="S134" s="41">
        <f t="shared" si="22"/>
        <v>0</v>
      </c>
      <c r="T134" s="41">
        <f t="shared" si="22"/>
        <v>0</v>
      </c>
      <c r="U134" s="41">
        <f t="shared" si="22"/>
        <v>0</v>
      </c>
      <c r="V134" s="41">
        <f t="shared" si="22"/>
        <v>0</v>
      </c>
      <c r="W134" s="41">
        <f t="shared" si="22"/>
        <v>0</v>
      </c>
      <c r="X134" s="41">
        <f t="shared" si="22"/>
        <v>0</v>
      </c>
      <c r="Y134" s="41">
        <f t="shared" si="22"/>
        <v>0</v>
      </c>
      <c r="Z134" s="41">
        <f t="shared" si="22"/>
        <v>0</v>
      </c>
      <c r="AA134" s="41">
        <f t="shared" si="22"/>
        <v>0</v>
      </c>
      <c r="AB134" s="41">
        <f t="shared" si="22"/>
        <v>0</v>
      </c>
      <c r="AC134" s="41">
        <f t="shared" si="22"/>
        <v>0</v>
      </c>
      <c r="AD134" s="41">
        <f t="shared" si="22"/>
        <v>0</v>
      </c>
      <c r="AE134" s="41">
        <f t="shared" si="22"/>
        <v>0</v>
      </c>
      <c r="AF134" s="41">
        <f t="shared" si="22"/>
        <v>0</v>
      </c>
    </row>
    <row r="135" spans="1:32" ht="18.75" x14ac:dyDescent="0.3">
      <c r="A135" s="36"/>
      <c r="B135" s="39" t="s">
        <v>187</v>
      </c>
      <c r="C135" s="41">
        <f>SUM(C73)</f>
        <v>0</v>
      </c>
      <c r="D135" s="41">
        <f t="shared" ref="D135:AF135" si="23">SUM(D73)</f>
        <v>0</v>
      </c>
      <c r="E135" s="41">
        <f t="shared" si="23"/>
        <v>0</v>
      </c>
      <c r="F135" s="41">
        <f t="shared" si="23"/>
        <v>0</v>
      </c>
      <c r="G135" s="41">
        <f t="shared" si="23"/>
        <v>0</v>
      </c>
      <c r="H135" s="41">
        <f t="shared" si="23"/>
        <v>0</v>
      </c>
      <c r="I135" s="41">
        <f t="shared" si="23"/>
        <v>0</v>
      </c>
      <c r="J135" s="41">
        <f t="shared" si="23"/>
        <v>0</v>
      </c>
      <c r="K135" s="41">
        <f t="shared" si="23"/>
        <v>0</v>
      </c>
      <c r="L135" s="41">
        <f t="shared" si="23"/>
        <v>0</v>
      </c>
      <c r="M135" s="41">
        <f t="shared" si="23"/>
        <v>0</v>
      </c>
      <c r="N135" s="41">
        <f t="shared" si="23"/>
        <v>0</v>
      </c>
      <c r="O135" s="41">
        <f t="shared" si="23"/>
        <v>0</v>
      </c>
      <c r="P135" s="41">
        <f t="shared" si="23"/>
        <v>0</v>
      </c>
      <c r="Q135" s="41">
        <f t="shared" si="23"/>
        <v>0</v>
      </c>
      <c r="R135" s="41">
        <f t="shared" si="23"/>
        <v>0</v>
      </c>
      <c r="S135" s="41">
        <f t="shared" si="23"/>
        <v>0</v>
      </c>
      <c r="T135" s="41">
        <f t="shared" si="23"/>
        <v>0</v>
      </c>
      <c r="U135" s="41">
        <f t="shared" si="23"/>
        <v>0</v>
      </c>
      <c r="V135" s="41">
        <f t="shared" si="23"/>
        <v>0</v>
      </c>
      <c r="W135" s="41">
        <f t="shared" si="23"/>
        <v>0</v>
      </c>
      <c r="X135" s="41">
        <f t="shared" si="23"/>
        <v>0</v>
      </c>
      <c r="Y135" s="41">
        <f t="shared" si="23"/>
        <v>0</v>
      </c>
      <c r="Z135" s="41">
        <f t="shared" si="23"/>
        <v>0</v>
      </c>
      <c r="AA135" s="41">
        <f t="shared" si="23"/>
        <v>0</v>
      </c>
      <c r="AB135" s="41">
        <f t="shared" si="23"/>
        <v>0</v>
      </c>
      <c r="AC135" s="41">
        <f t="shared" si="23"/>
        <v>0</v>
      </c>
      <c r="AD135" s="41">
        <f t="shared" si="23"/>
        <v>0</v>
      </c>
      <c r="AE135" s="41">
        <f t="shared" si="23"/>
        <v>0</v>
      </c>
      <c r="AF135" s="41">
        <f t="shared" si="23"/>
        <v>0</v>
      </c>
    </row>
    <row r="136" spans="1:32" ht="18.75" x14ac:dyDescent="0.3">
      <c r="A136" s="36"/>
      <c r="B136" s="39" t="s">
        <v>188</v>
      </c>
      <c r="C136" s="41">
        <f>SUM((C89+C92+C105+C115+C118)/5)</f>
        <v>0</v>
      </c>
      <c r="D136" s="41">
        <f t="shared" ref="D136:AF136" si="24">SUM((D89+D92+D105+D115+D118)/5)</f>
        <v>0</v>
      </c>
      <c r="E136" s="41">
        <f t="shared" si="24"/>
        <v>0</v>
      </c>
      <c r="F136" s="41">
        <f t="shared" si="24"/>
        <v>0</v>
      </c>
      <c r="G136" s="41">
        <f t="shared" si="24"/>
        <v>0</v>
      </c>
      <c r="H136" s="41">
        <f t="shared" si="24"/>
        <v>0</v>
      </c>
      <c r="I136" s="41">
        <f t="shared" si="24"/>
        <v>0</v>
      </c>
      <c r="J136" s="41">
        <f t="shared" si="24"/>
        <v>0</v>
      </c>
      <c r="K136" s="41">
        <f t="shared" si="24"/>
        <v>0</v>
      </c>
      <c r="L136" s="41">
        <f t="shared" si="24"/>
        <v>0</v>
      </c>
      <c r="M136" s="41">
        <f t="shared" si="24"/>
        <v>0</v>
      </c>
      <c r="N136" s="41">
        <f t="shared" si="24"/>
        <v>0</v>
      </c>
      <c r="O136" s="41">
        <f t="shared" si="24"/>
        <v>0</v>
      </c>
      <c r="P136" s="41">
        <f t="shared" si="24"/>
        <v>0</v>
      </c>
      <c r="Q136" s="41">
        <f t="shared" si="24"/>
        <v>0</v>
      </c>
      <c r="R136" s="41">
        <f t="shared" si="24"/>
        <v>0</v>
      </c>
      <c r="S136" s="41">
        <f t="shared" si="24"/>
        <v>0</v>
      </c>
      <c r="T136" s="41">
        <f t="shared" si="24"/>
        <v>0</v>
      </c>
      <c r="U136" s="41">
        <f t="shared" si="24"/>
        <v>0</v>
      </c>
      <c r="V136" s="41">
        <f t="shared" si="24"/>
        <v>0</v>
      </c>
      <c r="W136" s="41">
        <f t="shared" si="24"/>
        <v>0</v>
      </c>
      <c r="X136" s="41">
        <f t="shared" si="24"/>
        <v>0</v>
      </c>
      <c r="Y136" s="41">
        <f t="shared" si="24"/>
        <v>0</v>
      </c>
      <c r="Z136" s="41">
        <f t="shared" si="24"/>
        <v>0</v>
      </c>
      <c r="AA136" s="41">
        <f t="shared" si="24"/>
        <v>0</v>
      </c>
      <c r="AB136" s="41">
        <f t="shared" si="24"/>
        <v>0</v>
      </c>
      <c r="AC136" s="41">
        <f t="shared" si="24"/>
        <v>0</v>
      </c>
      <c r="AD136" s="41">
        <f t="shared" si="24"/>
        <v>0</v>
      </c>
      <c r="AE136" s="41">
        <f t="shared" si="24"/>
        <v>0</v>
      </c>
      <c r="AF136" s="41">
        <f t="shared" si="24"/>
        <v>0</v>
      </c>
    </row>
    <row r="137" spans="1:32" ht="18.75" x14ac:dyDescent="0.3">
      <c r="A137" s="36"/>
      <c r="B137" s="39" t="s">
        <v>176</v>
      </c>
      <c r="C137" s="41">
        <f>SUM((C95+C104+C90+C112+C113)/5)</f>
        <v>0</v>
      </c>
      <c r="D137" s="41">
        <f t="shared" ref="D137:AF137" si="25">SUM((D95+D104+D90+D112+D113)/5)</f>
        <v>0</v>
      </c>
      <c r="E137" s="41">
        <f t="shared" si="25"/>
        <v>0</v>
      </c>
      <c r="F137" s="41">
        <f t="shared" si="25"/>
        <v>0</v>
      </c>
      <c r="G137" s="41">
        <f t="shared" si="25"/>
        <v>0</v>
      </c>
      <c r="H137" s="41">
        <f t="shared" si="25"/>
        <v>0</v>
      </c>
      <c r="I137" s="41">
        <f t="shared" si="25"/>
        <v>0</v>
      </c>
      <c r="J137" s="41">
        <f t="shared" si="25"/>
        <v>0</v>
      </c>
      <c r="K137" s="41">
        <f t="shared" si="25"/>
        <v>0</v>
      </c>
      <c r="L137" s="41">
        <f t="shared" si="25"/>
        <v>0</v>
      </c>
      <c r="M137" s="41">
        <f t="shared" si="25"/>
        <v>0</v>
      </c>
      <c r="N137" s="41">
        <f t="shared" si="25"/>
        <v>0</v>
      </c>
      <c r="O137" s="41">
        <f t="shared" si="25"/>
        <v>0</v>
      </c>
      <c r="P137" s="41">
        <f t="shared" si="25"/>
        <v>0</v>
      </c>
      <c r="Q137" s="41">
        <f t="shared" si="25"/>
        <v>0</v>
      </c>
      <c r="R137" s="41">
        <f t="shared" si="25"/>
        <v>0</v>
      </c>
      <c r="S137" s="41">
        <f t="shared" si="25"/>
        <v>0</v>
      </c>
      <c r="T137" s="41">
        <f t="shared" si="25"/>
        <v>0</v>
      </c>
      <c r="U137" s="41">
        <f t="shared" si="25"/>
        <v>0</v>
      </c>
      <c r="V137" s="41">
        <f t="shared" si="25"/>
        <v>0</v>
      </c>
      <c r="W137" s="41">
        <f t="shared" si="25"/>
        <v>0</v>
      </c>
      <c r="X137" s="41">
        <f t="shared" si="25"/>
        <v>0</v>
      </c>
      <c r="Y137" s="41">
        <f t="shared" si="25"/>
        <v>0</v>
      </c>
      <c r="Z137" s="41">
        <f t="shared" si="25"/>
        <v>0</v>
      </c>
      <c r="AA137" s="41">
        <f t="shared" si="25"/>
        <v>0</v>
      </c>
      <c r="AB137" s="41">
        <f t="shared" si="25"/>
        <v>0</v>
      </c>
      <c r="AC137" s="41">
        <f t="shared" si="25"/>
        <v>0</v>
      </c>
      <c r="AD137" s="41">
        <f t="shared" si="25"/>
        <v>0</v>
      </c>
      <c r="AE137" s="41">
        <f t="shared" si="25"/>
        <v>0</v>
      </c>
      <c r="AF137" s="41">
        <f t="shared" si="25"/>
        <v>0</v>
      </c>
    </row>
    <row r="138" spans="1:32" ht="18.75" x14ac:dyDescent="0.3">
      <c r="A138" s="36"/>
      <c r="B138" s="39" t="s">
        <v>177</v>
      </c>
      <c r="C138" s="41">
        <f>SUM(C91)</f>
        <v>0</v>
      </c>
      <c r="D138" s="41">
        <f t="shared" ref="D138:AF138" si="26">SUM(D91)</f>
        <v>0</v>
      </c>
      <c r="E138" s="41">
        <f t="shared" si="26"/>
        <v>0</v>
      </c>
      <c r="F138" s="41">
        <f t="shared" si="26"/>
        <v>0</v>
      </c>
      <c r="G138" s="41">
        <f t="shared" si="26"/>
        <v>0</v>
      </c>
      <c r="H138" s="41">
        <f t="shared" si="26"/>
        <v>0</v>
      </c>
      <c r="I138" s="41">
        <f t="shared" si="26"/>
        <v>0</v>
      </c>
      <c r="J138" s="41">
        <f t="shared" si="26"/>
        <v>0</v>
      </c>
      <c r="K138" s="41">
        <f t="shared" si="26"/>
        <v>0</v>
      </c>
      <c r="L138" s="41">
        <f t="shared" si="26"/>
        <v>0</v>
      </c>
      <c r="M138" s="41">
        <f t="shared" si="26"/>
        <v>0</v>
      </c>
      <c r="N138" s="41">
        <f t="shared" si="26"/>
        <v>0</v>
      </c>
      <c r="O138" s="41">
        <f t="shared" si="26"/>
        <v>0</v>
      </c>
      <c r="P138" s="41">
        <f t="shared" si="26"/>
        <v>0</v>
      </c>
      <c r="Q138" s="41">
        <f t="shared" si="26"/>
        <v>0</v>
      </c>
      <c r="R138" s="41">
        <f t="shared" si="26"/>
        <v>0</v>
      </c>
      <c r="S138" s="41">
        <f t="shared" si="26"/>
        <v>0</v>
      </c>
      <c r="T138" s="41">
        <f t="shared" si="26"/>
        <v>0</v>
      </c>
      <c r="U138" s="41">
        <f t="shared" si="26"/>
        <v>0</v>
      </c>
      <c r="V138" s="41">
        <f t="shared" si="26"/>
        <v>0</v>
      </c>
      <c r="W138" s="41">
        <f t="shared" si="26"/>
        <v>0</v>
      </c>
      <c r="X138" s="41">
        <f t="shared" si="26"/>
        <v>0</v>
      </c>
      <c r="Y138" s="41">
        <f t="shared" si="26"/>
        <v>0</v>
      </c>
      <c r="Z138" s="41">
        <f t="shared" si="26"/>
        <v>0</v>
      </c>
      <c r="AA138" s="41">
        <f t="shared" si="26"/>
        <v>0</v>
      </c>
      <c r="AB138" s="41">
        <f t="shared" si="26"/>
        <v>0</v>
      </c>
      <c r="AC138" s="41">
        <f t="shared" si="26"/>
        <v>0</v>
      </c>
      <c r="AD138" s="41">
        <f t="shared" si="26"/>
        <v>0</v>
      </c>
      <c r="AE138" s="41">
        <f t="shared" si="26"/>
        <v>0</v>
      </c>
      <c r="AF138" s="41">
        <f t="shared" si="26"/>
        <v>0</v>
      </c>
    </row>
    <row r="139" spans="1:32" ht="18.75" x14ac:dyDescent="0.3">
      <c r="A139" s="36"/>
      <c r="B139" s="39" t="s">
        <v>122</v>
      </c>
      <c r="C139" s="41">
        <f>SUM((C93+C97)/2)</f>
        <v>0</v>
      </c>
      <c r="D139" s="41">
        <f t="shared" ref="D139:AF139" si="27">SUM((D93+D97)/2)</f>
        <v>0</v>
      </c>
      <c r="E139" s="41">
        <f t="shared" si="27"/>
        <v>0</v>
      </c>
      <c r="F139" s="41">
        <f t="shared" si="27"/>
        <v>0</v>
      </c>
      <c r="G139" s="41">
        <f t="shared" si="27"/>
        <v>0</v>
      </c>
      <c r="H139" s="41">
        <f t="shared" si="27"/>
        <v>0</v>
      </c>
      <c r="I139" s="41">
        <f t="shared" si="27"/>
        <v>0</v>
      </c>
      <c r="J139" s="41">
        <f t="shared" si="27"/>
        <v>0</v>
      </c>
      <c r="K139" s="41">
        <f t="shared" si="27"/>
        <v>0</v>
      </c>
      <c r="L139" s="41">
        <f t="shared" si="27"/>
        <v>0</v>
      </c>
      <c r="M139" s="41">
        <f t="shared" si="27"/>
        <v>0</v>
      </c>
      <c r="N139" s="41">
        <f t="shared" si="27"/>
        <v>0</v>
      </c>
      <c r="O139" s="41">
        <f t="shared" si="27"/>
        <v>0</v>
      </c>
      <c r="P139" s="41">
        <f t="shared" si="27"/>
        <v>0</v>
      </c>
      <c r="Q139" s="41">
        <f t="shared" si="27"/>
        <v>0</v>
      </c>
      <c r="R139" s="41">
        <f t="shared" si="27"/>
        <v>0</v>
      </c>
      <c r="S139" s="41">
        <f t="shared" si="27"/>
        <v>0</v>
      </c>
      <c r="T139" s="41">
        <f t="shared" si="27"/>
        <v>0</v>
      </c>
      <c r="U139" s="41">
        <f t="shared" si="27"/>
        <v>0</v>
      </c>
      <c r="V139" s="41">
        <f t="shared" si="27"/>
        <v>0</v>
      </c>
      <c r="W139" s="41">
        <f t="shared" si="27"/>
        <v>0</v>
      </c>
      <c r="X139" s="41">
        <f t="shared" si="27"/>
        <v>0</v>
      </c>
      <c r="Y139" s="41">
        <f t="shared" si="27"/>
        <v>0</v>
      </c>
      <c r="Z139" s="41">
        <f t="shared" si="27"/>
        <v>0</v>
      </c>
      <c r="AA139" s="41">
        <f t="shared" si="27"/>
        <v>0</v>
      </c>
      <c r="AB139" s="41">
        <f t="shared" si="27"/>
        <v>0</v>
      </c>
      <c r="AC139" s="41">
        <f t="shared" si="27"/>
        <v>0</v>
      </c>
      <c r="AD139" s="41">
        <f t="shared" si="27"/>
        <v>0</v>
      </c>
      <c r="AE139" s="41">
        <f t="shared" si="27"/>
        <v>0</v>
      </c>
      <c r="AF139" s="41">
        <f t="shared" si="27"/>
        <v>0</v>
      </c>
    </row>
    <row r="140" spans="1:32" ht="18.75" x14ac:dyDescent="0.3">
      <c r="A140" s="36"/>
      <c r="B140" s="39" t="s">
        <v>178</v>
      </c>
      <c r="C140" s="41">
        <f>SUM(C96)</f>
        <v>0</v>
      </c>
      <c r="D140" s="41">
        <f t="shared" ref="D140:AF140" si="28">SUM(D96)</f>
        <v>0</v>
      </c>
      <c r="E140" s="41">
        <f t="shared" si="28"/>
        <v>0</v>
      </c>
      <c r="F140" s="41">
        <f t="shared" si="28"/>
        <v>0</v>
      </c>
      <c r="G140" s="41">
        <f t="shared" si="28"/>
        <v>0</v>
      </c>
      <c r="H140" s="41">
        <f t="shared" si="28"/>
        <v>0</v>
      </c>
      <c r="I140" s="41">
        <f t="shared" si="28"/>
        <v>0</v>
      </c>
      <c r="J140" s="41">
        <f t="shared" si="28"/>
        <v>0</v>
      </c>
      <c r="K140" s="41">
        <f t="shared" si="28"/>
        <v>0</v>
      </c>
      <c r="L140" s="41">
        <f t="shared" si="28"/>
        <v>0</v>
      </c>
      <c r="M140" s="41">
        <f t="shared" si="28"/>
        <v>0</v>
      </c>
      <c r="N140" s="41">
        <f t="shared" si="28"/>
        <v>0</v>
      </c>
      <c r="O140" s="41">
        <f t="shared" si="28"/>
        <v>0</v>
      </c>
      <c r="P140" s="41">
        <f t="shared" si="28"/>
        <v>0</v>
      </c>
      <c r="Q140" s="41">
        <f t="shared" si="28"/>
        <v>0</v>
      </c>
      <c r="R140" s="41">
        <f t="shared" si="28"/>
        <v>0</v>
      </c>
      <c r="S140" s="41">
        <f t="shared" si="28"/>
        <v>0</v>
      </c>
      <c r="T140" s="41">
        <f t="shared" si="28"/>
        <v>0</v>
      </c>
      <c r="U140" s="41">
        <f t="shared" si="28"/>
        <v>0</v>
      </c>
      <c r="V140" s="41">
        <f t="shared" si="28"/>
        <v>0</v>
      </c>
      <c r="W140" s="41">
        <f t="shared" si="28"/>
        <v>0</v>
      </c>
      <c r="X140" s="41">
        <f t="shared" si="28"/>
        <v>0</v>
      </c>
      <c r="Y140" s="41">
        <f t="shared" si="28"/>
        <v>0</v>
      </c>
      <c r="Z140" s="41">
        <f t="shared" si="28"/>
        <v>0</v>
      </c>
      <c r="AA140" s="41">
        <f t="shared" si="28"/>
        <v>0</v>
      </c>
      <c r="AB140" s="41">
        <f t="shared" si="28"/>
        <v>0</v>
      </c>
      <c r="AC140" s="41">
        <f t="shared" si="28"/>
        <v>0</v>
      </c>
      <c r="AD140" s="41">
        <f t="shared" si="28"/>
        <v>0</v>
      </c>
      <c r="AE140" s="41">
        <f t="shared" si="28"/>
        <v>0</v>
      </c>
      <c r="AF140" s="41">
        <f t="shared" si="28"/>
        <v>0</v>
      </c>
    </row>
    <row r="141" spans="1:32" ht="18.75" x14ac:dyDescent="0.3">
      <c r="A141" s="36"/>
      <c r="B141" s="39" t="s">
        <v>179</v>
      </c>
      <c r="C141" s="41">
        <f>SUM(C100)</f>
        <v>0</v>
      </c>
      <c r="D141" s="41">
        <f t="shared" ref="D141:AF141" si="29">SUM(D100)</f>
        <v>0</v>
      </c>
      <c r="E141" s="41">
        <f t="shared" si="29"/>
        <v>0</v>
      </c>
      <c r="F141" s="41">
        <f t="shared" si="29"/>
        <v>0</v>
      </c>
      <c r="G141" s="41">
        <f t="shared" si="29"/>
        <v>0</v>
      </c>
      <c r="H141" s="41">
        <f t="shared" si="29"/>
        <v>0</v>
      </c>
      <c r="I141" s="41">
        <f t="shared" si="29"/>
        <v>0</v>
      </c>
      <c r="J141" s="41">
        <f t="shared" si="29"/>
        <v>0</v>
      </c>
      <c r="K141" s="41">
        <f t="shared" si="29"/>
        <v>0</v>
      </c>
      <c r="L141" s="41">
        <f t="shared" si="29"/>
        <v>0</v>
      </c>
      <c r="M141" s="41">
        <f t="shared" si="29"/>
        <v>0</v>
      </c>
      <c r="N141" s="41">
        <f t="shared" si="29"/>
        <v>0</v>
      </c>
      <c r="O141" s="41">
        <f t="shared" si="29"/>
        <v>0</v>
      </c>
      <c r="P141" s="41">
        <f t="shared" si="29"/>
        <v>0</v>
      </c>
      <c r="Q141" s="41">
        <f t="shared" si="29"/>
        <v>0</v>
      </c>
      <c r="R141" s="41">
        <f t="shared" si="29"/>
        <v>0</v>
      </c>
      <c r="S141" s="41">
        <f t="shared" si="29"/>
        <v>0</v>
      </c>
      <c r="T141" s="41">
        <f t="shared" si="29"/>
        <v>0</v>
      </c>
      <c r="U141" s="41">
        <f t="shared" si="29"/>
        <v>0</v>
      </c>
      <c r="V141" s="41">
        <f t="shared" si="29"/>
        <v>0</v>
      </c>
      <c r="W141" s="41">
        <f t="shared" si="29"/>
        <v>0</v>
      </c>
      <c r="X141" s="41">
        <f t="shared" si="29"/>
        <v>0</v>
      </c>
      <c r="Y141" s="41">
        <f t="shared" si="29"/>
        <v>0</v>
      </c>
      <c r="Z141" s="41">
        <f t="shared" si="29"/>
        <v>0</v>
      </c>
      <c r="AA141" s="41">
        <f t="shared" si="29"/>
        <v>0</v>
      </c>
      <c r="AB141" s="41">
        <f t="shared" si="29"/>
        <v>0</v>
      </c>
      <c r="AC141" s="41">
        <f t="shared" si="29"/>
        <v>0</v>
      </c>
      <c r="AD141" s="41">
        <f t="shared" si="29"/>
        <v>0</v>
      </c>
      <c r="AE141" s="41">
        <f t="shared" si="29"/>
        <v>0</v>
      </c>
      <c r="AF141" s="41">
        <f t="shared" si="29"/>
        <v>0</v>
      </c>
    </row>
    <row r="142" spans="1:32" ht="18.75" x14ac:dyDescent="0.3">
      <c r="A142" s="36"/>
      <c r="B142" s="39" t="s">
        <v>180</v>
      </c>
      <c r="C142" s="41">
        <f>SUM(C105)</f>
        <v>0</v>
      </c>
      <c r="D142" s="41">
        <f t="shared" ref="D142:AF142" si="30">SUM(D105)</f>
        <v>0</v>
      </c>
      <c r="E142" s="41">
        <f t="shared" si="30"/>
        <v>0</v>
      </c>
      <c r="F142" s="41">
        <f t="shared" si="30"/>
        <v>0</v>
      </c>
      <c r="G142" s="41">
        <f t="shared" si="30"/>
        <v>0</v>
      </c>
      <c r="H142" s="41">
        <f t="shared" si="30"/>
        <v>0</v>
      </c>
      <c r="I142" s="41">
        <f t="shared" si="30"/>
        <v>0</v>
      </c>
      <c r="J142" s="41">
        <f t="shared" si="30"/>
        <v>0</v>
      </c>
      <c r="K142" s="41">
        <f t="shared" si="30"/>
        <v>0</v>
      </c>
      <c r="L142" s="41">
        <f t="shared" si="30"/>
        <v>0</v>
      </c>
      <c r="M142" s="41">
        <f t="shared" si="30"/>
        <v>0</v>
      </c>
      <c r="N142" s="41">
        <f t="shared" si="30"/>
        <v>0</v>
      </c>
      <c r="O142" s="41">
        <f t="shared" si="30"/>
        <v>0</v>
      </c>
      <c r="P142" s="41">
        <f t="shared" si="30"/>
        <v>0</v>
      </c>
      <c r="Q142" s="41">
        <f t="shared" si="30"/>
        <v>0</v>
      </c>
      <c r="R142" s="41">
        <f t="shared" si="30"/>
        <v>0</v>
      </c>
      <c r="S142" s="41">
        <f t="shared" si="30"/>
        <v>0</v>
      </c>
      <c r="T142" s="41">
        <f t="shared" si="30"/>
        <v>0</v>
      </c>
      <c r="U142" s="41">
        <f t="shared" si="30"/>
        <v>0</v>
      </c>
      <c r="V142" s="41">
        <f t="shared" si="30"/>
        <v>0</v>
      </c>
      <c r="W142" s="41">
        <f t="shared" si="30"/>
        <v>0</v>
      </c>
      <c r="X142" s="41">
        <f t="shared" si="30"/>
        <v>0</v>
      </c>
      <c r="Y142" s="41">
        <f t="shared" si="30"/>
        <v>0</v>
      </c>
      <c r="Z142" s="41">
        <f t="shared" si="30"/>
        <v>0</v>
      </c>
      <c r="AA142" s="41">
        <f t="shared" si="30"/>
        <v>0</v>
      </c>
      <c r="AB142" s="41">
        <f t="shared" si="30"/>
        <v>0</v>
      </c>
      <c r="AC142" s="41">
        <f t="shared" si="30"/>
        <v>0</v>
      </c>
      <c r="AD142" s="41">
        <f t="shared" si="30"/>
        <v>0</v>
      </c>
      <c r="AE142" s="41">
        <f t="shared" si="30"/>
        <v>0</v>
      </c>
      <c r="AF142" s="41">
        <f t="shared" si="30"/>
        <v>0</v>
      </c>
    </row>
    <row r="143" spans="1:32" ht="18.75" x14ac:dyDescent="0.3">
      <c r="A143" s="36"/>
      <c r="B143" s="39" t="s">
        <v>149</v>
      </c>
      <c r="C143" s="41">
        <f>SUM(C107)</f>
        <v>0</v>
      </c>
      <c r="D143" s="41">
        <f t="shared" ref="D143:AF143" si="31">SUM(D107)</f>
        <v>0</v>
      </c>
      <c r="E143" s="41">
        <f t="shared" si="31"/>
        <v>0</v>
      </c>
      <c r="F143" s="41">
        <f t="shared" si="31"/>
        <v>0</v>
      </c>
      <c r="G143" s="41">
        <f t="shared" si="31"/>
        <v>0</v>
      </c>
      <c r="H143" s="41">
        <f t="shared" si="31"/>
        <v>0</v>
      </c>
      <c r="I143" s="41">
        <f t="shared" si="31"/>
        <v>0</v>
      </c>
      <c r="J143" s="41">
        <f t="shared" si="31"/>
        <v>0</v>
      </c>
      <c r="K143" s="41">
        <f t="shared" si="31"/>
        <v>0</v>
      </c>
      <c r="L143" s="41">
        <f t="shared" si="31"/>
        <v>0</v>
      </c>
      <c r="M143" s="41">
        <f t="shared" si="31"/>
        <v>0</v>
      </c>
      <c r="N143" s="41">
        <f t="shared" si="31"/>
        <v>0</v>
      </c>
      <c r="O143" s="41">
        <f t="shared" si="31"/>
        <v>0</v>
      </c>
      <c r="P143" s="41">
        <f t="shared" si="31"/>
        <v>0</v>
      </c>
      <c r="Q143" s="41">
        <f t="shared" si="31"/>
        <v>0</v>
      </c>
      <c r="R143" s="41">
        <f t="shared" si="31"/>
        <v>0</v>
      </c>
      <c r="S143" s="41">
        <f t="shared" si="31"/>
        <v>0</v>
      </c>
      <c r="T143" s="41">
        <f t="shared" si="31"/>
        <v>0</v>
      </c>
      <c r="U143" s="41">
        <f t="shared" si="31"/>
        <v>0</v>
      </c>
      <c r="V143" s="41">
        <f t="shared" si="31"/>
        <v>0</v>
      </c>
      <c r="W143" s="41">
        <f t="shared" si="31"/>
        <v>0</v>
      </c>
      <c r="X143" s="41">
        <f t="shared" si="31"/>
        <v>0</v>
      </c>
      <c r="Y143" s="41">
        <f t="shared" si="31"/>
        <v>0</v>
      </c>
      <c r="Z143" s="41">
        <f t="shared" si="31"/>
        <v>0</v>
      </c>
      <c r="AA143" s="41">
        <f t="shared" si="31"/>
        <v>0</v>
      </c>
      <c r="AB143" s="41">
        <f t="shared" si="31"/>
        <v>0</v>
      </c>
      <c r="AC143" s="41">
        <f t="shared" si="31"/>
        <v>0</v>
      </c>
      <c r="AD143" s="41">
        <f t="shared" si="31"/>
        <v>0</v>
      </c>
      <c r="AE143" s="41">
        <f t="shared" si="31"/>
        <v>0</v>
      </c>
      <c r="AF143" s="41">
        <f t="shared" si="31"/>
        <v>0</v>
      </c>
    </row>
    <row r="144" spans="1:32" ht="18.75" x14ac:dyDescent="0.3">
      <c r="A144" s="36"/>
      <c r="B144" s="39" t="s">
        <v>189</v>
      </c>
      <c r="C144" s="41">
        <f>SUM(C110)</f>
        <v>0</v>
      </c>
      <c r="D144" s="41">
        <f t="shared" ref="D144:AF144" si="32">SUM(D110)</f>
        <v>0</v>
      </c>
      <c r="E144" s="41">
        <f t="shared" si="32"/>
        <v>0</v>
      </c>
      <c r="F144" s="41">
        <f t="shared" si="32"/>
        <v>0</v>
      </c>
      <c r="G144" s="41">
        <f t="shared" si="32"/>
        <v>0</v>
      </c>
      <c r="H144" s="41">
        <f t="shared" si="32"/>
        <v>0</v>
      </c>
      <c r="I144" s="41">
        <f t="shared" si="32"/>
        <v>0</v>
      </c>
      <c r="J144" s="41">
        <f t="shared" si="32"/>
        <v>0</v>
      </c>
      <c r="K144" s="41">
        <f t="shared" si="32"/>
        <v>0</v>
      </c>
      <c r="L144" s="41">
        <f t="shared" si="32"/>
        <v>0</v>
      </c>
      <c r="M144" s="41">
        <f t="shared" si="32"/>
        <v>0</v>
      </c>
      <c r="N144" s="41">
        <f t="shared" si="32"/>
        <v>0</v>
      </c>
      <c r="O144" s="41">
        <f t="shared" si="32"/>
        <v>0</v>
      </c>
      <c r="P144" s="41">
        <f t="shared" si="32"/>
        <v>0</v>
      </c>
      <c r="Q144" s="41">
        <f t="shared" si="32"/>
        <v>0</v>
      </c>
      <c r="R144" s="41">
        <f t="shared" si="32"/>
        <v>0</v>
      </c>
      <c r="S144" s="41">
        <f t="shared" si="32"/>
        <v>0</v>
      </c>
      <c r="T144" s="41">
        <f t="shared" si="32"/>
        <v>0</v>
      </c>
      <c r="U144" s="41">
        <f t="shared" si="32"/>
        <v>0</v>
      </c>
      <c r="V144" s="41">
        <f t="shared" si="32"/>
        <v>0</v>
      </c>
      <c r="W144" s="41">
        <f t="shared" si="32"/>
        <v>0</v>
      </c>
      <c r="X144" s="41">
        <f t="shared" si="32"/>
        <v>0</v>
      </c>
      <c r="Y144" s="41">
        <f t="shared" si="32"/>
        <v>0</v>
      </c>
      <c r="Z144" s="41">
        <f t="shared" si="32"/>
        <v>0</v>
      </c>
      <c r="AA144" s="41">
        <f t="shared" si="32"/>
        <v>0</v>
      </c>
      <c r="AB144" s="41">
        <f t="shared" si="32"/>
        <v>0</v>
      </c>
      <c r="AC144" s="41">
        <f t="shared" si="32"/>
        <v>0</v>
      </c>
      <c r="AD144" s="41">
        <f t="shared" si="32"/>
        <v>0</v>
      </c>
      <c r="AE144" s="41">
        <f t="shared" si="32"/>
        <v>0</v>
      </c>
      <c r="AF144" s="41">
        <f t="shared" si="32"/>
        <v>0</v>
      </c>
    </row>
    <row r="145" spans="1:32" ht="18.75" x14ac:dyDescent="0.3">
      <c r="A145" s="36"/>
      <c r="B145" s="39" t="s">
        <v>190</v>
      </c>
      <c r="C145" s="41">
        <f>SUM(C111)</f>
        <v>0</v>
      </c>
      <c r="D145" s="41">
        <f t="shared" ref="D145:AF145" si="33">SUM(D111)</f>
        <v>0</v>
      </c>
      <c r="E145" s="41">
        <f t="shared" si="33"/>
        <v>0</v>
      </c>
      <c r="F145" s="41">
        <f t="shared" si="33"/>
        <v>0</v>
      </c>
      <c r="G145" s="41">
        <f t="shared" si="33"/>
        <v>0</v>
      </c>
      <c r="H145" s="41">
        <f t="shared" si="33"/>
        <v>0</v>
      </c>
      <c r="I145" s="41">
        <f t="shared" si="33"/>
        <v>0</v>
      </c>
      <c r="J145" s="41">
        <f t="shared" si="33"/>
        <v>0</v>
      </c>
      <c r="K145" s="41">
        <f t="shared" si="33"/>
        <v>0</v>
      </c>
      <c r="L145" s="41">
        <f t="shared" si="33"/>
        <v>0</v>
      </c>
      <c r="M145" s="41">
        <f t="shared" si="33"/>
        <v>0</v>
      </c>
      <c r="N145" s="41">
        <f t="shared" si="33"/>
        <v>0</v>
      </c>
      <c r="O145" s="41">
        <f t="shared" si="33"/>
        <v>0</v>
      </c>
      <c r="P145" s="41">
        <f t="shared" si="33"/>
        <v>0</v>
      </c>
      <c r="Q145" s="41">
        <f t="shared" si="33"/>
        <v>0</v>
      </c>
      <c r="R145" s="41">
        <f t="shared" si="33"/>
        <v>0</v>
      </c>
      <c r="S145" s="41">
        <f t="shared" si="33"/>
        <v>0</v>
      </c>
      <c r="T145" s="41">
        <f t="shared" si="33"/>
        <v>0</v>
      </c>
      <c r="U145" s="41">
        <f t="shared" si="33"/>
        <v>0</v>
      </c>
      <c r="V145" s="41">
        <f t="shared" si="33"/>
        <v>0</v>
      </c>
      <c r="W145" s="41">
        <f t="shared" si="33"/>
        <v>0</v>
      </c>
      <c r="X145" s="41">
        <f t="shared" si="33"/>
        <v>0</v>
      </c>
      <c r="Y145" s="41">
        <f t="shared" si="33"/>
        <v>0</v>
      </c>
      <c r="Z145" s="41">
        <f t="shared" si="33"/>
        <v>0</v>
      </c>
      <c r="AA145" s="41">
        <f t="shared" si="33"/>
        <v>0</v>
      </c>
      <c r="AB145" s="41">
        <f t="shared" si="33"/>
        <v>0</v>
      </c>
      <c r="AC145" s="41">
        <f t="shared" si="33"/>
        <v>0</v>
      </c>
      <c r="AD145" s="41">
        <f t="shared" si="33"/>
        <v>0</v>
      </c>
      <c r="AE145" s="41">
        <f t="shared" si="33"/>
        <v>0</v>
      </c>
      <c r="AF145" s="41">
        <f t="shared" si="33"/>
        <v>0</v>
      </c>
    </row>
    <row r="146" spans="1:32" ht="18.75" x14ac:dyDescent="0.3">
      <c r="A146" s="36"/>
      <c r="B146" s="39" t="s">
        <v>182</v>
      </c>
      <c r="C146" s="41">
        <f>SUM(C116)</f>
        <v>0</v>
      </c>
      <c r="D146" s="41">
        <f t="shared" ref="D146:AF146" si="34">SUM(D116)</f>
        <v>0</v>
      </c>
      <c r="E146" s="41">
        <f t="shared" si="34"/>
        <v>0</v>
      </c>
      <c r="F146" s="41">
        <f t="shared" si="34"/>
        <v>0</v>
      </c>
      <c r="G146" s="41">
        <f t="shared" si="34"/>
        <v>0</v>
      </c>
      <c r="H146" s="41">
        <f t="shared" si="34"/>
        <v>0</v>
      </c>
      <c r="I146" s="41">
        <f t="shared" si="34"/>
        <v>0</v>
      </c>
      <c r="J146" s="41">
        <f t="shared" si="34"/>
        <v>0</v>
      </c>
      <c r="K146" s="41">
        <f t="shared" si="34"/>
        <v>0</v>
      </c>
      <c r="L146" s="41">
        <f t="shared" si="34"/>
        <v>0</v>
      </c>
      <c r="M146" s="41">
        <f t="shared" si="34"/>
        <v>0</v>
      </c>
      <c r="N146" s="41">
        <f t="shared" si="34"/>
        <v>0</v>
      </c>
      <c r="O146" s="41">
        <f t="shared" si="34"/>
        <v>0</v>
      </c>
      <c r="P146" s="41">
        <f t="shared" si="34"/>
        <v>0</v>
      </c>
      <c r="Q146" s="41">
        <f t="shared" si="34"/>
        <v>0</v>
      </c>
      <c r="R146" s="41">
        <f t="shared" si="34"/>
        <v>0</v>
      </c>
      <c r="S146" s="41">
        <f t="shared" si="34"/>
        <v>0</v>
      </c>
      <c r="T146" s="41">
        <f t="shared" si="34"/>
        <v>0</v>
      </c>
      <c r="U146" s="41">
        <f t="shared" si="34"/>
        <v>0</v>
      </c>
      <c r="V146" s="41">
        <f t="shared" si="34"/>
        <v>0</v>
      </c>
      <c r="W146" s="41">
        <f t="shared" si="34"/>
        <v>0</v>
      </c>
      <c r="X146" s="41">
        <f t="shared" si="34"/>
        <v>0</v>
      </c>
      <c r="Y146" s="41">
        <f t="shared" si="34"/>
        <v>0</v>
      </c>
      <c r="Z146" s="41">
        <f t="shared" si="34"/>
        <v>0</v>
      </c>
      <c r="AA146" s="41">
        <f t="shared" si="34"/>
        <v>0</v>
      </c>
      <c r="AB146" s="41">
        <f t="shared" si="34"/>
        <v>0</v>
      </c>
      <c r="AC146" s="41">
        <f t="shared" si="34"/>
        <v>0</v>
      </c>
      <c r="AD146" s="41">
        <f t="shared" si="34"/>
        <v>0</v>
      </c>
      <c r="AE146" s="41">
        <f t="shared" si="34"/>
        <v>0</v>
      </c>
      <c r="AF146" s="41">
        <f t="shared" si="34"/>
        <v>0</v>
      </c>
    </row>
    <row r="147" spans="1:32" ht="18.75" x14ac:dyDescent="0.3">
      <c r="A147" s="36"/>
      <c r="B147" s="39" t="s">
        <v>184</v>
      </c>
      <c r="C147" s="41">
        <f>SUM(C101)</f>
        <v>0</v>
      </c>
      <c r="D147" s="41">
        <f t="shared" ref="D147:AF147" si="35">SUM(D101)</f>
        <v>0</v>
      </c>
      <c r="E147" s="41">
        <f t="shared" si="35"/>
        <v>0</v>
      </c>
      <c r="F147" s="41">
        <f t="shared" si="35"/>
        <v>0</v>
      </c>
      <c r="G147" s="41">
        <f t="shared" si="35"/>
        <v>0</v>
      </c>
      <c r="H147" s="41">
        <f t="shared" si="35"/>
        <v>0</v>
      </c>
      <c r="I147" s="41">
        <f t="shared" si="35"/>
        <v>0</v>
      </c>
      <c r="J147" s="41">
        <f t="shared" si="35"/>
        <v>0</v>
      </c>
      <c r="K147" s="41">
        <f t="shared" si="35"/>
        <v>0</v>
      </c>
      <c r="L147" s="41">
        <f t="shared" si="35"/>
        <v>0</v>
      </c>
      <c r="M147" s="41">
        <f t="shared" si="35"/>
        <v>0</v>
      </c>
      <c r="N147" s="41">
        <f t="shared" si="35"/>
        <v>0</v>
      </c>
      <c r="O147" s="41">
        <f t="shared" si="35"/>
        <v>0</v>
      </c>
      <c r="P147" s="41">
        <f t="shared" si="35"/>
        <v>0</v>
      </c>
      <c r="Q147" s="41">
        <f t="shared" si="35"/>
        <v>0</v>
      </c>
      <c r="R147" s="41">
        <f t="shared" si="35"/>
        <v>0</v>
      </c>
      <c r="S147" s="41">
        <f t="shared" si="35"/>
        <v>0</v>
      </c>
      <c r="T147" s="41">
        <f t="shared" si="35"/>
        <v>0</v>
      </c>
      <c r="U147" s="41">
        <f t="shared" si="35"/>
        <v>0</v>
      </c>
      <c r="V147" s="41">
        <f t="shared" si="35"/>
        <v>0</v>
      </c>
      <c r="W147" s="41">
        <f t="shared" si="35"/>
        <v>0</v>
      </c>
      <c r="X147" s="41">
        <f t="shared" si="35"/>
        <v>0</v>
      </c>
      <c r="Y147" s="41">
        <f t="shared" si="35"/>
        <v>0</v>
      </c>
      <c r="Z147" s="41">
        <f t="shared" si="35"/>
        <v>0</v>
      </c>
      <c r="AA147" s="41">
        <f t="shared" si="35"/>
        <v>0</v>
      </c>
      <c r="AB147" s="41">
        <f t="shared" si="35"/>
        <v>0</v>
      </c>
      <c r="AC147" s="41">
        <f t="shared" si="35"/>
        <v>0</v>
      </c>
      <c r="AD147" s="41">
        <f t="shared" si="35"/>
        <v>0</v>
      </c>
      <c r="AE147" s="41">
        <f t="shared" si="35"/>
        <v>0</v>
      </c>
      <c r="AF147" s="41">
        <f t="shared" si="35"/>
        <v>0</v>
      </c>
    </row>
    <row r="148" spans="1:32" ht="18.75" x14ac:dyDescent="0.3">
      <c r="A148" s="37"/>
      <c r="B148" s="39" t="s">
        <v>185</v>
      </c>
      <c r="C148" s="41">
        <f>SUM(C119)</f>
        <v>0</v>
      </c>
      <c r="D148" s="41">
        <f t="shared" ref="D148:AF148" si="36">SUM(D119)</f>
        <v>0</v>
      </c>
      <c r="E148" s="41">
        <f t="shared" si="36"/>
        <v>0</v>
      </c>
      <c r="F148" s="41">
        <f t="shared" si="36"/>
        <v>0</v>
      </c>
      <c r="G148" s="41">
        <f t="shared" si="36"/>
        <v>0</v>
      </c>
      <c r="H148" s="41">
        <f t="shared" si="36"/>
        <v>0</v>
      </c>
      <c r="I148" s="41">
        <f t="shared" si="36"/>
        <v>0</v>
      </c>
      <c r="J148" s="41">
        <f t="shared" si="36"/>
        <v>0</v>
      </c>
      <c r="K148" s="41">
        <f t="shared" si="36"/>
        <v>0</v>
      </c>
      <c r="L148" s="41">
        <f t="shared" si="36"/>
        <v>0</v>
      </c>
      <c r="M148" s="41">
        <f t="shared" si="36"/>
        <v>0</v>
      </c>
      <c r="N148" s="41">
        <f t="shared" si="36"/>
        <v>0</v>
      </c>
      <c r="O148" s="41">
        <f t="shared" si="36"/>
        <v>0</v>
      </c>
      <c r="P148" s="41">
        <f t="shared" si="36"/>
        <v>0</v>
      </c>
      <c r="Q148" s="41">
        <f t="shared" si="36"/>
        <v>0</v>
      </c>
      <c r="R148" s="41">
        <f t="shared" si="36"/>
        <v>0</v>
      </c>
      <c r="S148" s="41">
        <f t="shared" si="36"/>
        <v>0</v>
      </c>
      <c r="T148" s="41">
        <f t="shared" si="36"/>
        <v>0</v>
      </c>
      <c r="U148" s="41">
        <f t="shared" si="36"/>
        <v>0</v>
      </c>
      <c r="V148" s="41">
        <f t="shared" si="36"/>
        <v>0</v>
      </c>
      <c r="W148" s="41">
        <f t="shared" si="36"/>
        <v>0</v>
      </c>
      <c r="X148" s="41">
        <f t="shared" si="36"/>
        <v>0</v>
      </c>
      <c r="Y148" s="41">
        <f t="shared" si="36"/>
        <v>0</v>
      </c>
      <c r="Z148" s="41">
        <f t="shared" si="36"/>
        <v>0</v>
      </c>
      <c r="AA148" s="41">
        <f t="shared" si="36"/>
        <v>0</v>
      </c>
      <c r="AB148" s="41">
        <f t="shared" si="36"/>
        <v>0</v>
      </c>
      <c r="AC148" s="41">
        <f t="shared" si="36"/>
        <v>0</v>
      </c>
      <c r="AD148" s="41">
        <f t="shared" si="36"/>
        <v>0</v>
      </c>
      <c r="AE148" s="41">
        <f t="shared" si="36"/>
        <v>0</v>
      </c>
      <c r="AF148" s="41">
        <f t="shared" si="36"/>
        <v>0</v>
      </c>
    </row>
    <row r="149" spans="1:32" x14ac:dyDescent="0.25">
      <c r="A149" s="38"/>
    </row>
  </sheetData>
  <mergeCells count="158">
    <mergeCell ref="BC81:BC87"/>
    <mergeCell ref="BD81:BD87"/>
    <mergeCell ref="BE81:BE87"/>
    <mergeCell ref="BF81:BF87"/>
    <mergeCell ref="AK80:BG80"/>
    <mergeCell ref="BG81:BG87"/>
    <mergeCell ref="AH5:AH11"/>
    <mergeCell ref="T5:T11"/>
    <mergeCell ref="U5:U11"/>
    <mergeCell ref="V5:V11"/>
    <mergeCell ref="W5:W11"/>
    <mergeCell ref="X5:X11"/>
    <mergeCell ref="Y5:Y11"/>
    <mergeCell ref="AO5:AO11"/>
    <mergeCell ref="AP5:AP11"/>
    <mergeCell ref="AY81:AY87"/>
    <mergeCell ref="AZ81:AZ87"/>
    <mergeCell ref="BA81:BA87"/>
    <mergeCell ref="BB81:BB87"/>
    <mergeCell ref="C80:AF80"/>
    <mergeCell ref="B1:AF1"/>
    <mergeCell ref="B2:AF2"/>
    <mergeCell ref="B3:AF3"/>
    <mergeCell ref="C4:AF4"/>
    <mergeCell ref="Z5:Z11"/>
    <mergeCell ref="AA5:AA11"/>
    <mergeCell ref="AB5:AB11"/>
    <mergeCell ref="AC5:AC11"/>
    <mergeCell ref="AD5:AD11"/>
    <mergeCell ref="AE5:AE11"/>
    <mergeCell ref="AF5:AF11"/>
    <mergeCell ref="A5:A11"/>
    <mergeCell ref="C5:C11"/>
    <mergeCell ref="D5:D11"/>
    <mergeCell ref="E5:E11"/>
    <mergeCell ref="F5:F11"/>
    <mergeCell ref="G5:G11"/>
    <mergeCell ref="S5:S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Q5:Q11"/>
    <mergeCell ref="R5:R11"/>
    <mergeCell ref="AK4:AP4"/>
    <mergeCell ref="C31:AF31"/>
    <mergeCell ref="A41:A42"/>
    <mergeCell ref="AK5:AK11"/>
    <mergeCell ref="AL5:AL11"/>
    <mergeCell ref="AM5:AM11"/>
    <mergeCell ref="AN5:AN11"/>
    <mergeCell ref="A32:A38"/>
    <mergeCell ref="C32:C38"/>
    <mergeCell ref="D32:D38"/>
    <mergeCell ref="E32:E38"/>
    <mergeCell ref="F32:F38"/>
    <mergeCell ref="G32:G38"/>
    <mergeCell ref="H32:H38"/>
    <mergeCell ref="I32:I38"/>
    <mergeCell ref="J32:J38"/>
    <mergeCell ref="K32:K38"/>
    <mergeCell ref="L32:L38"/>
    <mergeCell ref="AI5:AI11"/>
    <mergeCell ref="A26:B26"/>
    <mergeCell ref="A27:B27"/>
    <mergeCell ref="AG5:AG11"/>
    <mergeCell ref="Z32:Z38"/>
    <mergeCell ref="AA32:AA38"/>
    <mergeCell ref="R32:R38"/>
    <mergeCell ref="S32:S38"/>
    <mergeCell ref="T32:T38"/>
    <mergeCell ref="U32:U38"/>
    <mergeCell ref="V32:V38"/>
    <mergeCell ref="M32:M38"/>
    <mergeCell ref="N32:N38"/>
    <mergeCell ref="O32:O38"/>
    <mergeCell ref="P32:P38"/>
    <mergeCell ref="Q32:Q38"/>
    <mergeCell ref="A76:B76"/>
    <mergeCell ref="AK31:AT31"/>
    <mergeCell ref="AQ32:AQ38"/>
    <mergeCell ref="AR32:AR38"/>
    <mergeCell ref="AS32:AS38"/>
    <mergeCell ref="AT32:AT38"/>
    <mergeCell ref="AM32:AM38"/>
    <mergeCell ref="AN32:AN38"/>
    <mergeCell ref="AO32:AO38"/>
    <mergeCell ref="AP32:AP38"/>
    <mergeCell ref="A75:B75"/>
    <mergeCell ref="AG32:AG38"/>
    <mergeCell ref="AH32:AH38"/>
    <mergeCell ref="AI32:AI38"/>
    <mergeCell ref="AK32:AK38"/>
    <mergeCell ref="AL32:AL38"/>
    <mergeCell ref="AB32:AB38"/>
    <mergeCell ref="AC32:AC38"/>
    <mergeCell ref="AD32:AD38"/>
    <mergeCell ref="AE32:AE38"/>
    <mergeCell ref="AF32:AF38"/>
    <mergeCell ref="W32:W38"/>
    <mergeCell ref="X32:X38"/>
    <mergeCell ref="Y32:Y38"/>
    <mergeCell ref="A81:A87"/>
    <mergeCell ref="C81:C87"/>
    <mergeCell ref="D81:D87"/>
    <mergeCell ref="E81:E87"/>
    <mergeCell ref="F81:F87"/>
    <mergeCell ref="G81:G87"/>
    <mergeCell ref="H81:H87"/>
    <mergeCell ref="I81:I87"/>
    <mergeCell ref="J81:J87"/>
    <mergeCell ref="AX81:AX87"/>
    <mergeCell ref="W81:W87"/>
    <mergeCell ref="X81:X87"/>
    <mergeCell ref="Y81:Y87"/>
    <mergeCell ref="P81:P87"/>
    <mergeCell ref="Q81:Q87"/>
    <mergeCell ref="R81:R87"/>
    <mergeCell ref="S81:S87"/>
    <mergeCell ref="T81:T87"/>
    <mergeCell ref="V81:V87"/>
    <mergeCell ref="K81:K87"/>
    <mergeCell ref="L81:L87"/>
    <mergeCell ref="M81:M87"/>
    <mergeCell ref="N81:N87"/>
    <mergeCell ref="O81:O87"/>
    <mergeCell ref="AU81:AU87"/>
    <mergeCell ref="AV81:AV87"/>
    <mergeCell ref="AW81:AW87"/>
    <mergeCell ref="A125:B125"/>
    <mergeCell ref="A122:B122"/>
    <mergeCell ref="A123:B123"/>
    <mergeCell ref="AP81:AP87"/>
    <mergeCell ref="AQ81:AQ87"/>
    <mergeCell ref="AR81:AR87"/>
    <mergeCell ref="AS81:AS87"/>
    <mergeCell ref="AT81:AT87"/>
    <mergeCell ref="AK81:AK87"/>
    <mergeCell ref="AL81:AL87"/>
    <mergeCell ref="AM81:AM87"/>
    <mergeCell ref="AN81:AN87"/>
    <mergeCell ref="AO81:AO87"/>
    <mergeCell ref="AE81:AE87"/>
    <mergeCell ref="AF81:AF87"/>
    <mergeCell ref="AG81:AG87"/>
    <mergeCell ref="AH81:AH87"/>
    <mergeCell ref="AI81:AI87"/>
    <mergeCell ref="Z81:Z87"/>
    <mergeCell ref="AA81:AA87"/>
    <mergeCell ref="AB81:AB87"/>
    <mergeCell ref="AC81:AC87"/>
    <mergeCell ref="AD81:AD87"/>
    <mergeCell ref="U81:U87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</vt:lpstr>
    </vt:vector>
  </TitlesOfParts>
  <Company>Ecchinswell Primary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Cooper</dc:creator>
  <cp:lastModifiedBy>HUser</cp:lastModifiedBy>
  <dcterms:created xsi:type="dcterms:W3CDTF">2014-09-15T16:00:19Z</dcterms:created>
  <dcterms:modified xsi:type="dcterms:W3CDTF">2014-09-21T18:48:20Z</dcterms:modified>
</cp:coreProperties>
</file>